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529" firstSheet="5" activeTab="5"/>
  </bookViews>
  <sheets>
    <sheet name="PV S6" sheetId="1" state="hidden" r:id="rId1"/>
    <sheet name="UEF IV_S6" sheetId="2" state="hidden" r:id="rId2"/>
    <sheet name="UED III_S6" sheetId="3" state="hidden" r:id="rId3"/>
    <sheet name="UET IV_S6" sheetId="4" state="hidden" r:id="rId4"/>
    <sheet name="UEF V_S6" sheetId="5" state="hidden" r:id="rId5"/>
    <sheet name="PV compensation S5_S6_ACC" sheetId="6" r:id="rId6"/>
    <sheet name="PV compensation S5_S6_ACR" sheetId="7" r:id="rId7"/>
  </sheets>
  <externalReferences>
    <externalReference r:id="rId10"/>
  </externalReferences>
  <definedNames>
    <definedName name="_xlnm.Print_Area" localSheetId="5">'PV compensation S5_S6_ACC'!$A$1:$K$60</definedName>
    <definedName name="_xlnm.Print_Area" localSheetId="6">'PV compensation S5_S6_ACR'!$A$3:$AD$20</definedName>
    <definedName name="_xlnm.Print_Area" localSheetId="0">'PV S6'!$A$1:$AG$41</definedName>
    <definedName name="_xlnm.Print_Area" localSheetId="2">'UED III_S6'!$A$1:$N$42</definedName>
    <definedName name="_xlnm.Print_Area" localSheetId="1">'UEF IV_S6'!$A$1:$N$41</definedName>
    <definedName name="_xlnm.Print_Area" localSheetId="4">'UEF V_S6'!$A$1:$I$43</definedName>
    <definedName name="_xlnm.Print_Area" localSheetId="3">'UET IV_S6'!$A$1:$I$45</definedName>
  </definedNames>
  <calcPr fullCalcOnLoad="1"/>
</workbook>
</file>

<file path=xl/sharedStrings.xml><?xml version="1.0" encoding="utf-8"?>
<sst xmlns="http://schemas.openxmlformats.org/spreadsheetml/2006/main" count="750" uniqueCount="273">
  <si>
    <t>Université Mentouri Constantine</t>
  </si>
  <si>
    <t>Faculté des Sciences de la Nature et de la Vie</t>
  </si>
  <si>
    <t xml:space="preserve">LMD Filière Biologie des mycètes </t>
  </si>
  <si>
    <t>Département Biochimie Microbiologie</t>
  </si>
  <si>
    <t>3ème Année S6</t>
  </si>
  <si>
    <t>UEF IV</t>
  </si>
  <si>
    <t>UEDlll</t>
  </si>
  <si>
    <t>UET lV</t>
  </si>
  <si>
    <t>UEF V</t>
  </si>
  <si>
    <t>N°</t>
  </si>
  <si>
    <t>N° de carte</t>
  </si>
  <si>
    <t xml:space="preserve">Nom </t>
  </si>
  <si>
    <t>Prénom</t>
  </si>
  <si>
    <t>Crédits 6</t>
  </si>
  <si>
    <t>Crédits5</t>
  </si>
  <si>
    <t>Crédits  11</t>
  </si>
  <si>
    <t>Crédits 4</t>
  </si>
  <si>
    <t>Crédits 10</t>
  </si>
  <si>
    <t>Crédits 3</t>
  </si>
  <si>
    <t>Total</t>
  </si>
  <si>
    <t>Total Crédits 30</t>
  </si>
  <si>
    <t>Observation</t>
  </si>
  <si>
    <t>Mycètes Nuisibles  x2</t>
  </si>
  <si>
    <t>Génétique des Mycètes  x2</t>
  </si>
  <si>
    <t>Tech Mol et Cell  x2</t>
  </si>
  <si>
    <t>Statistique Appliquée  x2</t>
  </si>
  <si>
    <t>Mini Projet  x3</t>
  </si>
  <si>
    <t>05/4083538</t>
  </si>
  <si>
    <t>1-</t>
  </si>
  <si>
    <t>2-</t>
  </si>
  <si>
    <t>3-</t>
  </si>
  <si>
    <t>4-</t>
  </si>
  <si>
    <t>5-</t>
  </si>
  <si>
    <t>Moyenne  Générale</t>
  </si>
  <si>
    <t>07/4087404</t>
  </si>
  <si>
    <t>ZAAMOUCHI</t>
  </si>
  <si>
    <t>AHLEM</t>
  </si>
  <si>
    <t>07/4045386</t>
  </si>
  <si>
    <t>BEZAZEL</t>
  </si>
  <si>
    <t>IMENE</t>
  </si>
  <si>
    <t>07/4088224</t>
  </si>
  <si>
    <t>KHERBACHE</t>
  </si>
  <si>
    <t>AHLAM</t>
  </si>
  <si>
    <t>05/4066594</t>
  </si>
  <si>
    <t>MANA</t>
  </si>
  <si>
    <t>07/4077368</t>
  </si>
  <si>
    <t>BOUKEBOUS</t>
  </si>
  <si>
    <t>BOUCHRA</t>
  </si>
  <si>
    <t xml:space="preserve">ZELLAGUI </t>
  </si>
  <si>
    <t>Mohamed Cherif</t>
  </si>
  <si>
    <t>R(S5,S6)</t>
  </si>
  <si>
    <t>07/4019999</t>
  </si>
  <si>
    <t>AOUAM</t>
  </si>
  <si>
    <t>ASMA</t>
  </si>
  <si>
    <t>07/4075978</t>
  </si>
  <si>
    <t>BENZAHRA</t>
  </si>
  <si>
    <t>NAIMA</t>
  </si>
  <si>
    <t>07/4037622</t>
  </si>
  <si>
    <t>MABRAK</t>
  </si>
  <si>
    <t>LAMIA</t>
  </si>
  <si>
    <t>07/4077465</t>
  </si>
  <si>
    <t>GUERRAICHE</t>
  </si>
  <si>
    <t>SOUHILA</t>
  </si>
  <si>
    <t>07/4035935</t>
  </si>
  <si>
    <t>DEKKARI</t>
  </si>
  <si>
    <t>07/6006971</t>
  </si>
  <si>
    <t>BOUFLISSI</t>
  </si>
  <si>
    <t>RIMA</t>
  </si>
  <si>
    <t>07/4040692</t>
  </si>
  <si>
    <t>BOUKHAIL</t>
  </si>
  <si>
    <t>SAMEH</t>
  </si>
  <si>
    <t>07/4041700</t>
  </si>
  <si>
    <t>MESSALHIA</t>
  </si>
  <si>
    <t>MARIA</t>
  </si>
  <si>
    <t>07/4084202</t>
  </si>
  <si>
    <t>GORINE</t>
  </si>
  <si>
    <t>SOUAD</t>
  </si>
  <si>
    <t>07/4091719</t>
  </si>
  <si>
    <t>AZEIZE</t>
  </si>
  <si>
    <t>HAFSA</t>
  </si>
  <si>
    <t>07/4041682</t>
  </si>
  <si>
    <t>BOURSAS</t>
  </si>
  <si>
    <t>GHOZLAN</t>
  </si>
  <si>
    <t>07/4084179</t>
  </si>
  <si>
    <t>AYADI</t>
  </si>
  <si>
    <t>ZINA</t>
  </si>
  <si>
    <t>07/4075967</t>
  </si>
  <si>
    <t>BELKHANE</t>
  </si>
  <si>
    <t>NADJWA</t>
  </si>
  <si>
    <t>07/4082766</t>
  </si>
  <si>
    <t>HEROUACHE</t>
  </si>
  <si>
    <t>HADJER</t>
  </si>
  <si>
    <t>07/4037033</t>
  </si>
  <si>
    <t>BENMAHDI</t>
  </si>
  <si>
    <t>SELMA</t>
  </si>
  <si>
    <t>04/6023307</t>
  </si>
  <si>
    <t>FERDI</t>
  </si>
  <si>
    <t>Sofiane</t>
  </si>
  <si>
    <t>07/4041641</t>
  </si>
  <si>
    <t>SARAH</t>
  </si>
  <si>
    <t>date:</t>
  </si>
  <si>
    <t>Année universitaire 2009-2010</t>
  </si>
  <si>
    <t>PV de Délibération: S6- 2009-2010</t>
  </si>
  <si>
    <t>Session Normale : Juin 2010</t>
  </si>
  <si>
    <t xml:space="preserve">Président du Jury: </t>
  </si>
  <si>
    <t>Membres du Jury:</t>
  </si>
  <si>
    <t xml:space="preserve">Nombre total des étudiants: </t>
  </si>
  <si>
    <t>Situation Pédagogique</t>
  </si>
  <si>
    <t>Mycètes Nuisibles /20</t>
  </si>
  <si>
    <t>Génétique des Mycètes /20</t>
  </si>
  <si>
    <t>Moy d'Unité /20</t>
  </si>
  <si>
    <t>Moy d'Unité x coef 3</t>
  </si>
  <si>
    <t>Mycètes et Biotechnologie/20</t>
  </si>
  <si>
    <t>Mycètes et Biotechnologie x2</t>
  </si>
  <si>
    <t>Tech Mol et Cell/20</t>
  </si>
  <si>
    <t>Moy d'Unité x coef 2</t>
  </si>
  <si>
    <t>Statistique Appliquée/20</t>
  </si>
  <si>
    <t>Mini Projet/20</t>
  </si>
  <si>
    <t>R(S5)</t>
  </si>
  <si>
    <t xml:space="preserve">ML Haddi </t>
  </si>
  <si>
    <t>21_06_2010</t>
  </si>
  <si>
    <t xml:space="preserve"> </t>
  </si>
  <si>
    <t>ACQUIS</t>
  </si>
  <si>
    <t>NON ACQUIS</t>
  </si>
  <si>
    <t>SEMRA</t>
  </si>
  <si>
    <t>ILHEM</t>
  </si>
  <si>
    <t>KACEM CHAOUCHE</t>
  </si>
  <si>
    <t xml:space="preserve">   NOUREDINNE</t>
  </si>
  <si>
    <t>DEHIMAT</t>
  </si>
  <si>
    <t>LAID</t>
  </si>
  <si>
    <t>BOUKHADRA</t>
  </si>
  <si>
    <t>MERGOUD</t>
  </si>
  <si>
    <t xml:space="preserve">   LILIA</t>
  </si>
  <si>
    <t>EXCLU</t>
  </si>
  <si>
    <t xml:space="preserve">Nombre des exclus: </t>
  </si>
  <si>
    <t>Le Chef du Département:</t>
  </si>
  <si>
    <t>Résultats</t>
  </si>
  <si>
    <t>UNITE FONDAMENTALE  IV</t>
  </si>
  <si>
    <t>exclu</t>
  </si>
  <si>
    <t>UNITE DE DECOUVERTE III</t>
  </si>
  <si>
    <t>UNITE UET IV</t>
  </si>
  <si>
    <t>UNITE  UEF V</t>
  </si>
  <si>
    <t>Nombre total des étudiants: 23</t>
  </si>
  <si>
    <t>Nombre des exclus: 1</t>
  </si>
  <si>
    <t xml:space="preserve">Président du Jury: ML Haddi </t>
  </si>
  <si>
    <t>1- SEMRA ILHEM</t>
  </si>
  <si>
    <t>2- KACEM CHAOUCHE  NOUREDINNE</t>
  </si>
  <si>
    <t>3- DEHIMAT LAID</t>
  </si>
  <si>
    <t>4- BOUKHADRA Omar</t>
  </si>
  <si>
    <t>5- MERGOUD  LILIA</t>
  </si>
  <si>
    <t>Date:</t>
  </si>
  <si>
    <t>Nombre des admis: 21</t>
  </si>
  <si>
    <t>Nombre des non admis: 1</t>
  </si>
  <si>
    <t>FACULTE DES SCIENCES DE LA NATURE ET DE LA VIE</t>
  </si>
  <si>
    <t>Sit Ped</t>
  </si>
  <si>
    <t xml:space="preserve">DEPARTEMENT  MICROBIOLOGIE </t>
  </si>
  <si>
    <t xml:space="preserve">UNIVERSITÉ FRÈRES MENTOURI CONSTANTINE  </t>
  </si>
  <si>
    <t xml:space="preserve"> Master 1 Ecologie Microbienne  2016-2017</t>
  </si>
  <si>
    <t>ABARKANE</t>
  </si>
  <si>
    <t>ABDELMALEK</t>
  </si>
  <si>
    <t>ABRICHE</t>
  </si>
  <si>
    <t>ACHI</t>
  </si>
  <si>
    <t>ACHOURI</t>
  </si>
  <si>
    <t>AROUI</t>
  </si>
  <si>
    <t>BAAZIZ</t>
  </si>
  <si>
    <t>BAHNAS</t>
  </si>
  <si>
    <t>BENDJABEUR</t>
  </si>
  <si>
    <t>BOUKECHICHE</t>
  </si>
  <si>
    <t>BOUNAB</t>
  </si>
  <si>
    <t>BOUSBIA</t>
  </si>
  <si>
    <t>BOUSLAH</t>
  </si>
  <si>
    <t>BOUZIANE</t>
  </si>
  <si>
    <t>CHERFIA</t>
  </si>
  <si>
    <t>DAOUDI</t>
  </si>
  <si>
    <t>GASMIE</t>
  </si>
  <si>
    <t xml:space="preserve">HANNACHI </t>
  </si>
  <si>
    <t>LAABIL</t>
  </si>
  <si>
    <t>LAKHAL</t>
  </si>
  <si>
    <t>LAZAAR</t>
  </si>
  <si>
    <t>MAAZOUZ</t>
  </si>
  <si>
    <t>MAZRI</t>
  </si>
  <si>
    <t>MECHATI</t>
  </si>
  <si>
    <t>MERNIZ</t>
  </si>
  <si>
    <t>RAHMANIE</t>
  </si>
  <si>
    <t xml:space="preserve">SAAD </t>
  </si>
  <si>
    <t>SALEM</t>
  </si>
  <si>
    <t>SOLTANI</t>
  </si>
  <si>
    <t>TAIK</t>
  </si>
  <si>
    <t>TAIEB</t>
  </si>
  <si>
    <t>TEBOUNE</t>
  </si>
  <si>
    <t>YOUBI</t>
  </si>
  <si>
    <t xml:space="preserve">ZIADA   </t>
  </si>
  <si>
    <t>Malika</t>
  </si>
  <si>
    <t>Amel</t>
  </si>
  <si>
    <t>Ahlem</t>
  </si>
  <si>
    <t>Sara</t>
  </si>
  <si>
    <t>Mohamed Anis</t>
  </si>
  <si>
    <t>Abir</t>
  </si>
  <si>
    <t>Souha</t>
  </si>
  <si>
    <t>Hawa</t>
  </si>
  <si>
    <t>Merouane</t>
  </si>
  <si>
    <t>Roufeida</t>
  </si>
  <si>
    <t>Hania</t>
  </si>
  <si>
    <t>Amina</t>
  </si>
  <si>
    <t>Romeissa</t>
  </si>
  <si>
    <t>Nour Elhouda</t>
  </si>
  <si>
    <t>Sofianne</t>
  </si>
  <si>
    <t>Razika</t>
  </si>
  <si>
    <t>Hafssa Sara</t>
  </si>
  <si>
    <t>Ikram</t>
  </si>
  <si>
    <t>Nihed</t>
  </si>
  <si>
    <t>Anouar</t>
  </si>
  <si>
    <t>Chaima</t>
  </si>
  <si>
    <t>Malek</t>
  </si>
  <si>
    <t>Wissem</t>
  </si>
  <si>
    <t>Rania</t>
  </si>
  <si>
    <t>Manal</t>
  </si>
  <si>
    <t>Amanie</t>
  </si>
  <si>
    <t>Imene</t>
  </si>
  <si>
    <t>SALWA</t>
  </si>
  <si>
    <t>Roumaissa</t>
  </si>
  <si>
    <t>Ines</t>
  </si>
  <si>
    <t>Hanane</t>
  </si>
  <si>
    <t>R(S2)</t>
  </si>
  <si>
    <t>10/4027287</t>
  </si>
  <si>
    <t xml:space="preserve">KHEBBAB  </t>
  </si>
  <si>
    <t>RACHA LINA</t>
  </si>
  <si>
    <t>11/4027980</t>
  </si>
  <si>
    <t>LALOUATNI</t>
  </si>
  <si>
    <t>Borhane</t>
  </si>
  <si>
    <t>10/4034803</t>
  </si>
  <si>
    <t>MEHAIA</t>
  </si>
  <si>
    <t>NAWAL</t>
  </si>
  <si>
    <t>AYCHE</t>
  </si>
  <si>
    <t xml:space="preserve">MOUALKIA </t>
  </si>
  <si>
    <t xml:space="preserve">Fatima Zohra </t>
  </si>
  <si>
    <t xml:space="preserve">Rayene Nour El Houda </t>
  </si>
  <si>
    <t>Deneche</t>
  </si>
  <si>
    <t>08/6008412</t>
  </si>
  <si>
    <t>OUAAR</t>
  </si>
  <si>
    <t>Dounia</t>
  </si>
  <si>
    <t>CHIRANE</t>
  </si>
  <si>
    <t>ZINE EDDINE</t>
  </si>
  <si>
    <t>DES</t>
  </si>
  <si>
    <t>BADACHE</t>
  </si>
  <si>
    <t>RADIA</t>
  </si>
  <si>
    <t>13/34032883</t>
  </si>
  <si>
    <t xml:space="preserve">ABDI </t>
  </si>
  <si>
    <t>ABDELLAH</t>
  </si>
  <si>
    <t xml:space="preserve">NECER   </t>
  </si>
  <si>
    <t>Latifa</t>
  </si>
  <si>
    <t>5328/2</t>
  </si>
  <si>
    <t xml:space="preserve">BENTAHAR   </t>
  </si>
  <si>
    <t>Maria</t>
  </si>
  <si>
    <t>13/34033323</t>
  </si>
  <si>
    <t xml:space="preserve">BOUBEKEUR   </t>
  </si>
  <si>
    <t>MANEL</t>
  </si>
  <si>
    <t>13/34033070</t>
  </si>
  <si>
    <t xml:space="preserve">BENZEROUAL </t>
  </si>
  <si>
    <t>12/4030952</t>
  </si>
  <si>
    <t xml:space="preserve">SLIMANI </t>
  </si>
  <si>
    <t>INES</t>
  </si>
  <si>
    <t>Assia</t>
  </si>
  <si>
    <t>R(S1,S2)</t>
  </si>
  <si>
    <t>Dettes(S2)</t>
  </si>
  <si>
    <t>11/4031369</t>
  </si>
  <si>
    <t>BELLOUM</t>
  </si>
  <si>
    <t>Safa</t>
  </si>
  <si>
    <t>Merwa Malek</t>
  </si>
  <si>
    <t>BENAMIRA</t>
  </si>
  <si>
    <t>SARA</t>
  </si>
  <si>
    <t>SALHI</t>
  </si>
  <si>
    <t>6256/44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</si>
</sst>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[$-410]dddd\ d\ mmmm\ yyyy"/>
    <numFmt numFmtId="188" formatCode="h\.mm\.ss"/>
    <numFmt numFmtId="189" formatCode="[$-40C]dddd\ d\ mmmm\ yyyy"/>
    <numFmt numFmtId="190" formatCode="00.00"/>
  </numFmts>
  <fonts count="9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Arial Narrow"/>
      <family val="2"/>
    </font>
    <font>
      <sz val="11"/>
      <color indexed="8"/>
      <name val="Times New Roman"/>
      <family val="1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6"/>
      <color indexed="8"/>
      <name val="Arial Narrow"/>
      <family val="2"/>
    </font>
    <font>
      <sz val="12"/>
      <color indexed="8"/>
      <name val="Times New Roman"/>
      <family val="1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6"/>
      <color indexed="10"/>
      <name val="Arial Narrow"/>
      <family val="2"/>
    </font>
    <font>
      <b/>
      <sz val="12"/>
      <color indexed="8"/>
      <name val="Cambria"/>
      <family val="1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mbria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16"/>
      <color indexed="8"/>
      <name val="Cambria"/>
      <family val="1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57"/>
      <name val="Arial"/>
      <family val="2"/>
    </font>
    <font>
      <b/>
      <sz val="18"/>
      <name val="Arial"/>
      <family val="2"/>
    </font>
    <font>
      <b/>
      <sz val="22"/>
      <name val="Arial Narrow"/>
      <family val="2"/>
    </font>
    <font>
      <b/>
      <i/>
      <sz val="2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0" borderId="2" applyNumberFormat="0" applyFill="0" applyAlignment="0" applyProtection="0"/>
    <xf numFmtId="0" fontId="7" fillId="27" borderId="3" applyNumberFormat="0" applyFont="0" applyAlignment="0" applyProtection="0"/>
    <xf numFmtId="0" fontId="84" fillId="28" borderId="1" applyNumberFormat="0" applyAlignment="0" applyProtection="0"/>
    <xf numFmtId="0" fontId="85" fillId="29" borderId="0" applyNumberFormat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489"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textRotation="90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9" fillId="0" borderId="12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5" fillId="33" borderId="18" xfId="64" applyFont="1" applyFill="1" applyBorder="1" applyAlignment="1">
      <alignment/>
      <protection/>
    </xf>
    <xf numFmtId="0" fontId="12" fillId="0" borderId="19" xfId="0" applyFont="1" applyBorder="1" applyAlignment="1">
      <alignment horizontal="center"/>
    </xf>
    <xf numFmtId="0" fontId="5" fillId="33" borderId="20" xfId="65" applyFont="1" applyFill="1" applyBorder="1" applyAlignment="1">
      <alignment/>
      <protection/>
    </xf>
    <xf numFmtId="0" fontId="5" fillId="33" borderId="20" xfId="61" applyFont="1" applyFill="1" applyBorder="1" applyAlignment="1">
      <alignment/>
      <protection/>
    </xf>
    <xf numFmtId="0" fontId="5" fillId="33" borderId="20" xfId="64" applyFont="1" applyFill="1" applyBorder="1" applyAlignment="1">
      <alignment/>
      <protection/>
    </xf>
    <xf numFmtId="0" fontId="12" fillId="0" borderId="20" xfId="0" applyFont="1" applyBorder="1" applyAlignment="1">
      <alignment/>
    </xf>
    <xf numFmtId="0" fontId="5" fillId="33" borderId="20" xfId="52" applyFont="1" applyFill="1" applyBorder="1" applyAlignment="1">
      <alignment/>
      <protection/>
    </xf>
    <xf numFmtId="0" fontId="5" fillId="33" borderId="20" xfId="51" applyFont="1" applyFill="1" applyBorder="1" applyAlignment="1">
      <alignment/>
      <protection/>
    </xf>
    <xf numFmtId="0" fontId="5" fillId="33" borderId="20" xfId="50" applyFont="1" applyFill="1" applyBorder="1" applyAlignment="1">
      <alignment/>
      <protection/>
    </xf>
    <xf numFmtId="0" fontId="5" fillId="0" borderId="20" xfId="55" applyFont="1" applyBorder="1" applyAlignment="1">
      <alignment/>
      <protection/>
    </xf>
    <xf numFmtId="0" fontId="12" fillId="0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5" fillId="33" borderId="22" xfId="64" applyFont="1" applyFill="1" applyBorder="1" applyAlignment="1">
      <alignment horizontal="center"/>
      <protection/>
    </xf>
    <xf numFmtId="0" fontId="5" fillId="33" borderId="23" xfId="65" applyFont="1" applyFill="1" applyBorder="1" applyAlignment="1">
      <alignment horizontal="center"/>
      <protection/>
    </xf>
    <xf numFmtId="0" fontId="5" fillId="33" borderId="23" xfId="61" applyFont="1" applyFill="1" applyBorder="1" applyAlignment="1">
      <alignment horizontal="center"/>
      <protection/>
    </xf>
    <xf numFmtId="0" fontId="12" fillId="0" borderId="23" xfId="0" applyFont="1" applyBorder="1" applyAlignment="1">
      <alignment/>
    </xf>
    <xf numFmtId="0" fontId="5" fillId="33" borderId="23" xfId="64" applyFont="1" applyFill="1" applyBorder="1" applyAlignment="1">
      <alignment horizontal="center"/>
      <protection/>
    </xf>
    <xf numFmtId="0" fontId="12" fillId="0" borderId="23" xfId="0" applyFont="1" applyBorder="1" applyAlignment="1">
      <alignment horizontal="center"/>
    </xf>
    <xf numFmtId="0" fontId="5" fillId="33" borderId="23" xfId="52" applyFont="1" applyFill="1" applyBorder="1" applyAlignment="1">
      <alignment horizontal="center"/>
      <protection/>
    </xf>
    <xf numFmtId="0" fontId="5" fillId="33" borderId="23" xfId="51" applyFont="1" applyFill="1" applyBorder="1" applyAlignment="1">
      <alignment horizontal="center"/>
      <protection/>
    </xf>
    <xf numFmtId="0" fontId="5" fillId="33" borderId="23" xfId="50" applyFont="1" applyFill="1" applyBorder="1" applyAlignment="1">
      <alignment horizontal="center"/>
      <protection/>
    </xf>
    <xf numFmtId="0" fontId="20" fillId="0" borderId="23" xfId="55" applyFont="1" applyBorder="1" applyAlignment="1">
      <alignment/>
      <protection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3" fillId="0" borderId="24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9" fontId="12" fillId="0" borderId="27" xfId="68" applyFont="1" applyBorder="1" applyAlignment="1">
      <alignment horizontal="center" wrapText="1"/>
    </xf>
    <xf numFmtId="9" fontId="12" fillId="0" borderId="28" xfId="68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33" borderId="17" xfId="64" applyFont="1" applyFill="1" applyBorder="1" applyAlignment="1">
      <alignment/>
      <protection/>
    </xf>
    <xf numFmtId="0" fontId="5" fillId="33" borderId="19" xfId="64" applyFont="1" applyFill="1" applyBorder="1" applyAlignment="1">
      <alignment/>
      <protection/>
    </xf>
    <xf numFmtId="0" fontId="5" fillId="33" borderId="19" xfId="52" applyFont="1" applyFill="1" applyBorder="1" applyAlignment="1">
      <alignment/>
      <protection/>
    </xf>
    <xf numFmtId="0" fontId="12" fillId="0" borderId="19" xfId="0" applyFont="1" applyBorder="1" applyAlignment="1">
      <alignment/>
    </xf>
    <xf numFmtId="0" fontId="5" fillId="33" borderId="19" xfId="61" applyFont="1" applyFill="1" applyBorder="1" applyAlignment="1">
      <alignment/>
      <protection/>
    </xf>
    <xf numFmtId="0" fontId="5" fillId="33" borderId="19" xfId="65" applyFont="1" applyFill="1" applyBorder="1" applyAlignment="1">
      <alignment/>
      <protection/>
    </xf>
    <xf numFmtId="0" fontId="5" fillId="33" borderId="19" xfId="51" applyFont="1" applyFill="1" applyBorder="1" applyAlignment="1">
      <alignment/>
      <protection/>
    </xf>
    <xf numFmtId="0" fontId="5" fillId="33" borderId="19" xfId="50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12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textRotation="90" wrapText="1"/>
    </xf>
    <xf numFmtId="186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86" fontId="23" fillId="0" borderId="30" xfId="0" applyNumberFormat="1" applyFont="1" applyFill="1" applyBorder="1" applyAlignment="1">
      <alignment horizontal="center"/>
    </xf>
    <xf numFmtId="186" fontId="23" fillId="0" borderId="30" xfId="0" applyNumberFormat="1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186" fontId="24" fillId="0" borderId="17" xfId="0" applyNumberFormat="1" applyFont="1" applyBorder="1" applyAlignment="1">
      <alignment horizontal="center"/>
    </xf>
    <xf numFmtId="186" fontId="24" fillId="0" borderId="30" xfId="0" applyNumberFormat="1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86" fontId="23" fillId="0" borderId="32" xfId="0" applyNumberFormat="1" applyFont="1" applyFill="1" applyBorder="1" applyAlignment="1">
      <alignment horizontal="center"/>
    </xf>
    <xf numFmtId="186" fontId="23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86" fontId="24" fillId="0" borderId="19" xfId="0" applyNumberFormat="1" applyFont="1" applyBorder="1" applyAlignment="1">
      <alignment horizontal="center"/>
    </xf>
    <xf numFmtId="186" fontId="24" fillId="0" borderId="32" xfId="0" applyNumberFormat="1" applyFont="1" applyBorder="1" applyAlignment="1">
      <alignment horizontal="center"/>
    </xf>
    <xf numFmtId="186" fontId="11" fillId="0" borderId="32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86" fontId="23" fillId="0" borderId="36" xfId="0" applyNumberFormat="1" applyFont="1" applyFill="1" applyBorder="1" applyAlignment="1">
      <alignment horizontal="center"/>
    </xf>
    <xf numFmtId="186" fontId="23" fillId="0" borderId="36" xfId="0" applyNumberFormat="1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2" fontId="24" fillId="0" borderId="38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186" fontId="24" fillId="0" borderId="21" xfId="0" applyNumberFormat="1" applyFont="1" applyFill="1" applyBorder="1" applyAlignment="1">
      <alignment horizontal="center"/>
    </xf>
    <xf numFmtId="186" fontId="24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2" fontId="25" fillId="0" borderId="0" xfId="0" applyNumberFormat="1" applyFont="1" applyAlignment="1">
      <alignment horizontal="left"/>
    </xf>
    <xf numFmtId="0" fontId="0" fillId="0" borderId="0" xfId="57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17" fillId="0" borderId="0" xfId="55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vertical="center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2" fontId="3" fillId="0" borderId="10" xfId="0" applyNumberFormat="1" applyFont="1" applyFill="1" applyBorder="1" applyAlignment="1">
      <alignment horizontal="center" textRotation="90" wrapText="1"/>
    </xf>
    <xf numFmtId="2" fontId="23" fillId="0" borderId="17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textRotation="90" wrapText="1"/>
    </xf>
    <xf numFmtId="1" fontId="3" fillId="0" borderId="12" xfId="0" applyNumberFormat="1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2" fontId="3" fillId="0" borderId="12" xfId="0" applyNumberFormat="1" applyFont="1" applyFill="1" applyBorder="1" applyAlignment="1">
      <alignment horizontal="center" textRotation="90"/>
    </xf>
    <xf numFmtId="2" fontId="24" fillId="0" borderId="30" xfId="0" applyNumberFormat="1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2" fontId="24" fillId="0" borderId="30" xfId="0" applyNumberFormat="1" applyFont="1" applyFill="1" applyBorder="1" applyAlignment="1">
      <alignment/>
    </xf>
    <xf numFmtId="2" fontId="23" fillId="0" borderId="32" xfId="0" applyNumberFormat="1" applyFont="1" applyFill="1" applyBorder="1" applyAlignment="1">
      <alignment horizontal="center"/>
    </xf>
    <xf numFmtId="1" fontId="24" fillId="0" borderId="28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9" fontId="16" fillId="0" borderId="27" xfId="68" applyFont="1" applyBorder="1" applyAlignment="1">
      <alignment horizontal="center" wrapText="1"/>
    </xf>
    <xf numFmtId="0" fontId="37" fillId="33" borderId="17" xfId="64" applyFont="1" applyFill="1" applyBorder="1" applyAlignment="1">
      <alignment/>
      <protection/>
    </xf>
    <xf numFmtId="0" fontId="37" fillId="33" borderId="18" xfId="64" applyFont="1" applyFill="1" applyBorder="1" applyAlignment="1">
      <alignment/>
      <protection/>
    </xf>
    <xf numFmtId="9" fontId="16" fillId="0" borderId="28" xfId="68" applyFont="1" applyBorder="1" applyAlignment="1">
      <alignment horizontal="center" wrapText="1"/>
    </xf>
    <xf numFmtId="0" fontId="37" fillId="33" borderId="19" xfId="64" applyFont="1" applyFill="1" applyBorder="1" applyAlignment="1">
      <alignment/>
      <protection/>
    </xf>
    <xf numFmtId="0" fontId="37" fillId="33" borderId="20" xfId="64" applyFont="1" applyFill="1" applyBorder="1" applyAlignment="1">
      <alignment/>
      <protection/>
    </xf>
    <xf numFmtId="0" fontId="16" fillId="0" borderId="28" xfId="0" applyFont="1" applyBorder="1" applyAlignment="1">
      <alignment horizontal="center"/>
    </xf>
    <xf numFmtId="0" fontId="37" fillId="33" borderId="19" xfId="52" applyFont="1" applyFill="1" applyBorder="1" applyAlignment="1">
      <alignment/>
      <protection/>
    </xf>
    <xf numFmtId="0" fontId="37" fillId="33" borderId="20" xfId="52" applyFont="1" applyFill="1" applyBorder="1" applyAlignment="1">
      <alignment/>
      <protection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37" fillId="33" borderId="19" xfId="61" applyFont="1" applyFill="1" applyBorder="1" applyAlignment="1">
      <alignment/>
      <protection/>
    </xf>
    <xf numFmtId="0" fontId="37" fillId="33" borderId="20" xfId="61" applyFont="1" applyFill="1" applyBorder="1" applyAlignment="1">
      <alignment/>
      <protection/>
    </xf>
    <xf numFmtId="0" fontId="37" fillId="33" borderId="19" xfId="65" applyFont="1" applyFill="1" applyBorder="1" applyAlignment="1">
      <alignment/>
      <protection/>
    </xf>
    <xf numFmtId="0" fontId="37" fillId="33" borderId="20" xfId="65" applyFont="1" applyFill="1" applyBorder="1" applyAlignment="1">
      <alignment/>
      <protection/>
    </xf>
    <xf numFmtId="0" fontId="37" fillId="33" borderId="19" xfId="51" applyFont="1" applyFill="1" applyBorder="1" applyAlignment="1">
      <alignment/>
      <protection/>
    </xf>
    <xf numFmtId="0" fontId="37" fillId="33" borderId="20" xfId="51" applyFont="1" applyFill="1" applyBorder="1" applyAlignment="1">
      <alignment/>
      <protection/>
    </xf>
    <xf numFmtId="0" fontId="37" fillId="33" borderId="19" xfId="50" applyFont="1" applyFill="1" applyBorder="1" applyAlignment="1">
      <alignment/>
      <protection/>
    </xf>
    <xf numFmtId="0" fontId="37" fillId="33" borderId="20" xfId="50" applyFont="1" applyFill="1" applyBorder="1" applyAlignment="1">
      <alignment/>
      <protection/>
    </xf>
    <xf numFmtId="0" fontId="37" fillId="0" borderId="19" xfId="55" applyFont="1" applyBorder="1" applyAlignment="1">
      <alignment/>
      <protection/>
    </xf>
    <xf numFmtId="0" fontId="37" fillId="0" borderId="20" xfId="55" applyFont="1" applyBorder="1" applyAlignment="1">
      <alignment/>
      <protection/>
    </xf>
    <xf numFmtId="0" fontId="16" fillId="0" borderId="29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186" fontId="35" fillId="0" borderId="30" xfId="0" applyNumberFormat="1" applyFont="1" applyFill="1" applyBorder="1" applyAlignment="1">
      <alignment horizontal="center"/>
    </xf>
    <xf numFmtId="186" fontId="35" fillId="0" borderId="30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1" fontId="35" fillId="0" borderId="40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/>
    </xf>
    <xf numFmtId="2" fontId="35" fillId="0" borderId="31" xfId="0" applyNumberFormat="1" applyFont="1" applyFill="1" applyBorder="1" applyAlignment="1">
      <alignment horizontal="center"/>
    </xf>
    <xf numFmtId="186" fontId="35" fillId="0" borderId="17" xfId="0" applyNumberFormat="1" applyFont="1" applyFill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186" fontId="35" fillId="0" borderId="32" xfId="0" applyNumberFormat="1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33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1" fontId="35" fillId="0" borderId="28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/>
    </xf>
    <xf numFmtId="2" fontId="35" fillId="0" borderId="35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186" fontId="35" fillId="0" borderId="19" xfId="0" applyNumberFormat="1" applyFont="1" applyFill="1" applyBorder="1" applyAlignment="1">
      <alignment horizontal="center"/>
    </xf>
    <xf numFmtId="2" fontId="35" fillId="0" borderId="43" xfId="0" applyNumberFormat="1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39" fillId="0" borderId="32" xfId="0" applyNumberFormat="1" applyFont="1" applyFill="1" applyBorder="1" applyAlignment="1">
      <alignment horizontal="center"/>
    </xf>
    <xf numFmtId="1" fontId="39" fillId="0" borderId="28" xfId="0" applyNumberFormat="1" applyFont="1" applyFill="1" applyBorder="1" applyAlignment="1">
      <alignment horizontal="center"/>
    </xf>
    <xf numFmtId="1" fontId="39" fillId="0" borderId="32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 horizontal="center"/>
    </xf>
    <xf numFmtId="186" fontId="39" fillId="0" borderId="32" xfId="0" applyNumberFormat="1" applyFont="1" applyFill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/>
    </xf>
    <xf numFmtId="2" fontId="39" fillId="0" borderId="39" xfId="0" applyNumberFormat="1" applyFont="1" applyFill="1" applyBorder="1" applyAlignment="1">
      <alignment horizontal="center"/>
    </xf>
    <xf numFmtId="2" fontId="39" fillId="0" borderId="41" xfId="0" applyNumberFormat="1" applyFont="1" applyFill="1" applyBorder="1" applyAlignment="1">
      <alignment horizontal="center"/>
    </xf>
    <xf numFmtId="1" fontId="39" fillId="0" borderId="42" xfId="0" applyNumberFormat="1" applyFont="1" applyFill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186" fontId="35" fillId="0" borderId="36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2" fontId="35" fillId="0" borderId="37" xfId="0" applyNumberFormat="1" applyFont="1" applyBorder="1" applyAlignment="1">
      <alignment horizontal="center"/>
    </xf>
    <xf numFmtId="1" fontId="39" fillId="0" borderId="25" xfId="0" applyNumberFormat="1" applyFont="1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2" fontId="39" fillId="0" borderId="36" xfId="0" applyNumberFormat="1" applyFont="1" applyFill="1" applyBorder="1" applyAlignment="1">
      <alignment horizontal="center"/>
    </xf>
    <xf numFmtId="1" fontId="39" fillId="0" borderId="29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/>
    </xf>
    <xf numFmtId="2" fontId="35" fillId="0" borderId="38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86" fontId="35" fillId="0" borderId="21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/>
    </xf>
    <xf numFmtId="2" fontId="35" fillId="0" borderId="37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textRotation="90"/>
    </xf>
    <xf numFmtId="186" fontId="35" fillId="0" borderId="30" xfId="0" applyNumberFormat="1" applyFont="1" applyFill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35" fillId="0" borderId="31" xfId="0" applyNumberFormat="1" applyFont="1" applyBorder="1" applyAlignment="1">
      <alignment horizontal="center"/>
    </xf>
    <xf numFmtId="2" fontId="35" fillId="0" borderId="35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0" fontId="37" fillId="33" borderId="46" xfId="64" applyFont="1" applyFill="1" applyBorder="1" applyAlignment="1">
      <alignment horizontal="center"/>
      <protection/>
    </xf>
    <xf numFmtId="0" fontId="37" fillId="33" borderId="47" xfId="64" applyFont="1" applyFill="1" applyBorder="1" applyAlignment="1">
      <alignment horizontal="center"/>
      <protection/>
    </xf>
    <xf numFmtId="0" fontId="37" fillId="33" borderId="47" xfId="52" applyFont="1" applyFill="1" applyBorder="1" applyAlignment="1">
      <alignment horizontal="center"/>
      <protection/>
    </xf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37" fillId="33" borderId="47" xfId="61" applyFont="1" applyFill="1" applyBorder="1" applyAlignment="1">
      <alignment horizontal="center"/>
      <protection/>
    </xf>
    <xf numFmtId="0" fontId="37" fillId="33" borderId="47" xfId="65" applyFont="1" applyFill="1" applyBorder="1" applyAlignment="1">
      <alignment horizontal="center"/>
      <protection/>
    </xf>
    <xf numFmtId="0" fontId="37" fillId="33" borderId="47" xfId="51" applyFont="1" applyFill="1" applyBorder="1" applyAlignment="1">
      <alignment horizontal="center"/>
      <protection/>
    </xf>
    <xf numFmtId="0" fontId="37" fillId="33" borderId="47" xfId="50" applyFont="1" applyFill="1" applyBorder="1" applyAlignment="1">
      <alignment horizontal="center"/>
      <protection/>
    </xf>
    <xf numFmtId="0" fontId="38" fillId="0" borderId="47" xfId="55" applyFont="1" applyBorder="1" applyAlignment="1">
      <alignment/>
      <protection/>
    </xf>
    <xf numFmtId="0" fontId="16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22" xfId="64" applyFont="1" applyFill="1" applyBorder="1" applyAlignment="1">
      <alignment horizontal="center"/>
      <protection/>
    </xf>
    <xf numFmtId="0" fontId="5" fillId="0" borderId="23" xfId="64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5" fillId="0" borderId="23" xfId="61" applyFont="1" applyFill="1" applyBorder="1" applyAlignment="1">
      <alignment horizontal="center"/>
      <protection/>
    </xf>
    <xf numFmtId="0" fontId="5" fillId="0" borderId="23" xfId="65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23" xfId="50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0" fillId="34" borderId="0" xfId="57" applyFill="1">
      <alignment/>
      <protection/>
    </xf>
    <xf numFmtId="0" fontId="8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2" fontId="42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28" fillId="0" borderId="0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0" fontId="3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1" fillId="0" borderId="0" xfId="57" applyFont="1" applyFill="1" applyBorder="1">
      <alignment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>
      <alignment/>
      <protection/>
    </xf>
    <xf numFmtId="0" fontId="17" fillId="0" borderId="0" xfId="57" applyFont="1" applyFill="1" applyBorder="1" applyAlignment="1">
      <alignment horizontal="center" wrapText="1"/>
      <protection/>
    </xf>
    <xf numFmtId="0" fontId="1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center" textRotation="90" wrapText="1"/>
      <protection/>
    </xf>
    <xf numFmtId="0" fontId="27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 wrapText="1"/>
      <protection/>
    </xf>
    <xf numFmtId="0" fontId="2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/>
      <protection/>
    </xf>
    <xf numFmtId="2" fontId="2" fillId="0" borderId="0" xfId="57" applyNumberFormat="1" applyFont="1" applyFill="1" applyBorder="1" applyAlignment="1">
      <alignment horizontal="center" textRotation="90"/>
      <protection/>
    </xf>
    <xf numFmtId="0" fontId="5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1" fontId="22" fillId="0" borderId="0" xfId="57" applyNumberFormat="1" applyFont="1" applyFill="1" applyBorder="1" applyAlignment="1">
      <alignment horizontal="center" vertical="center"/>
      <protection/>
    </xf>
    <xf numFmtId="186" fontId="22" fillId="0" borderId="0" xfId="57" applyNumberFormat="1" applyFont="1" applyFill="1" applyBorder="1" applyAlignment="1">
      <alignment horizontal="center" vertic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9" fontId="12" fillId="0" borderId="0" xfId="67" applyFont="1" applyFill="1" applyBorder="1" applyAlignment="1">
      <alignment horizontal="center" wrapText="1"/>
    </xf>
    <xf numFmtId="0" fontId="5" fillId="0" borderId="0" xfId="65" applyFont="1" applyFill="1" applyBorder="1" applyAlignment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20" fillId="0" borderId="0" xfId="55" applyFont="1" applyFill="1" applyBorder="1" applyAlignment="1">
      <alignment/>
      <protection/>
    </xf>
    <xf numFmtId="0" fontId="18" fillId="0" borderId="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" fontId="14" fillId="0" borderId="0" xfId="55" applyNumberFormat="1" applyFont="1" applyFill="1" applyBorder="1" applyAlignment="1">
      <alignment horizontal="center"/>
      <protection/>
    </xf>
    <xf numFmtId="2" fontId="14" fillId="0" borderId="0" xfId="55" applyNumberFormat="1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17" fillId="0" borderId="0" xfId="55" applyFont="1" applyFill="1" applyBorder="1">
      <alignment/>
      <protection/>
    </xf>
    <xf numFmtId="0" fontId="18" fillId="0" borderId="0" xfId="55" applyFont="1" applyFill="1" applyBorder="1" applyAlignment="1">
      <alignment horizontal="left"/>
      <protection/>
    </xf>
    <xf numFmtId="0" fontId="0" fillId="0" borderId="0" xfId="55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/>
      <protection/>
    </xf>
    <xf numFmtId="2" fontId="9" fillId="0" borderId="0" xfId="55" applyNumberFormat="1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47" fillId="0" borderId="0" xfId="57" applyFont="1">
      <alignment/>
      <protection/>
    </xf>
    <xf numFmtId="0" fontId="49" fillId="0" borderId="0" xfId="57" applyFont="1">
      <alignment/>
      <protection/>
    </xf>
    <xf numFmtId="2" fontId="50" fillId="0" borderId="0" xfId="57" applyNumberFormat="1" applyFont="1">
      <alignment/>
      <protection/>
    </xf>
    <xf numFmtId="2" fontId="49" fillId="0" borderId="0" xfId="57" applyNumberFormat="1" applyFont="1">
      <alignment/>
      <protection/>
    </xf>
    <xf numFmtId="0" fontId="96" fillId="0" borderId="0" xfId="0" applyFont="1" applyAlignment="1">
      <alignment/>
    </xf>
    <xf numFmtId="0" fontId="50" fillId="0" borderId="0" xfId="57" applyFont="1">
      <alignment/>
      <protection/>
    </xf>
    <xf numFmtId="0" fontId="52" fillId="0" borderId="0" xfId="0" applyFont="1" applyBorder="1" applyAlignment="1">
      <alignment/>
    </xf>
    <xf numFmtId="0" fontId="77" fillId="0" borderId="0" xfId="57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97" fillId="0" borderId="0" xfId="0" applyFont="1" applyAlignment="1">
      <alignment/>
    </xf>
    <xf numFmtId="2" fontId="55" fillId="0" borderId="0" xfId="57" applyNumberFormat="1" applyFont="1" applyFill="1">
      <alignment/>
      <protection/>
    </xf>
    <xf numFmtId="2" fontId="56" fillId="0" borderId="0" xfId="57" applyNumberFormat="1" applyFont="1" applyFill="1">
      <alignment/>
      <protection/>
    </xf>
    <xf numFmtId="0" fontId="57" fillId="0" borderId="0" xfId="57" applyNumberFormat="1" applyFont="1" applyFill="1" applyAlignment="1">
      <alignment horizontal="left"/>
      <protection/>
    </xf>
    <xf numFmtId="0" fontId="98" fillId="0" borderId="0" xfId="57" applyFont="1" applyFill="1">
      <alignment/>
      <protection/>
    </xf>
    <xf numFmtId="0" fontId="48" fillId="0" borderId="49" xfId="0" applyFont="1" applyBorder="1" applyAlignment="1">
      <alignment horizontal="left" vertical="center" wrapText="1"/>
    </xf>
    <xf numFmtId="0" fontId="77" fillId="0" borderId="50" xfId="57" applyFont="1" applyBorder="1">
      <alignment/>
      <protection/>
    </xf>
    <xf numFmtId="0" fontId="77" fillId="0" borderId="51" xfId="57" applyFont="1" applyBorder="1">
      <alignment/>
      <protection/>
    </xf>
    <xf numFmtId="0" fontId="77" fillId="0" borderId="52" xfId="57" applyFont="1" applyBorder="1">
      <alignment/>
      <protection/>
    </xf>
    <xf numFmtId="0" fontId="51" fillId="0" borderId="17" xfId="57" applyFont="1" applyFill="1" applyBorder="1" applyAlignment="1">
      <alignment horizontal="center" vertical="center"/>
      <protection/>
    </xf>
    <xf numFmtId="0" fontId="0" fillId="0" borderId="30" xfId="57" applyFill="1" applyBorder="1">
      <alignment/>
      <protection/>
    </xf>
    <xf numFmtId="0" fontId="0" fillId="0" borderId="18" xfId="57" applyFill="1" applyBorder="1">
      <alignment/>
      <protection/>
    </xf>
    <xf numFmtId="0" fontId="51" fillId="0" borderId="19" xfId="57" applyFont="1" applyFill="1" applyBorder="1" applyAlignment="1">
      <alignment horizontal="center" vertical="center"/>
      <protection/>
    </xf>
    <xf numFmtId="0" fontId="48" fillId="0" borderId="32" xfId="0" applyFont="1" applyFill="1" applyBorder="1" applyAlignment="1">
      <alignment horizontal="left" vertical="center"/>
    </xf>
    <xf numFmtId="0" fontId="0" fillId="0" borderId="32" xfId="57" applyFill="1" applyBorder="1">
      <alignment/>
      <protection/>
    </xf>
    <xf numFmtId="0" fontId="0" fillId="0" borderId="20" xfId="57" applyFill="1" applyBorder="1">
      <alignment/>
      <protection/>
    </xf>
    <xf numFmtId="0" fontId="58" fillId="0" borderId="32" xfId="0" applyFont="1" applyFill="1" applyBorder="1" applyAlignment="1">
      <alignment horizontal="center" vertical="center"/>
    </xf>
    <xf numFmtId="0" fontId="51" fillId="0" borderId="20" xfId="57" applyFont="1" applyFill="1" applyBorder="1" applyAlignment="1">
      <alignment horizontal="center" vertical="center"/>
      <protection/>
    </xf>
    <xf numFmtId="0" fontId="0" fillId="0" borderId="31" xfId="57" applyFill="1" applyBorder="1">
      <alignment/>
      <protection/>
    </xf>
    <xf numFmtId="0" fontId="0" fillId="0" borderId="35" xfId="57" applyFill="1" applyBorder="1">
      <alignment/>
      <protection/>
    </xf>
    <xf numFmtId="0" fontId="51" fillId="0" borderId="35" xfId="57" applyFont="1" applyFill="1" applyBorder="1" applyAlignment="1">
      <alignment horizontal="center" vertical="center"/>
      <protection/>
    </xf>
    <xf numFmtId="0" fontId="0" fillId="0" borderId="53" xfId="57" applyFill="1" applyBorder="1">
      <alignment/>
      <protection/>
    </xf>
    <xf numFmtId="0" fontId="0" fillId="0" borderId="41" xfId="57" applyFill="1" applyBorder="1">
      <alignment/>
      <protection/>
    </xf>
    <xf numFmtId="0" fontId="0" fillId="0" borderId="54" xfId="57" applyFill="1" applyBorder="1">
      <alignment/>
      <protection/>
    </xf>
    <xf numFmtId="0" fontId="59" fillId="0" borderId="51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left" vertical="center" wrapText="1"/>
    </xf>
    <xf numFmtId="0" fontId="59" fillId="0" borderId="52" xfId="0" applyFont="1" applyBorder="1" applyAlignment="1">
      <alignment horizontal="left" vertical="center" wrapText="1"/>
    </xf>
    <xf numFmtId="0" fontId="59" fillId="0" borderId="55" xfId="0" applyFont="1" applyFill="1" applyBorder="1" applyAlignment="1">
      <alignment horizontal="center" vertical="center" wrapText="1"/>
    </xf>
    <xf numFmtId="0" fontId="59" fillId="0" borderId="30" xfId="66" applyFont="1" applyFill="1" applyBorder="1" applyAlignment="1">
      <alignment horizontal="center" vertical="center"/>
      <protection/>
    </xf>
    <xf numFmtId="0" fontId="59" fillId="0" borderId="30" xfId="66" applyFont="1" applyFill="1" applyBorder="1" applyAlignment="1">
      <alignment vertical="center"/>
      <protection/>
    </xf>
    <xf numFmtId="0" fontId="59" fillId="0" borderId="18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left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left" vertical="center"/>
    </xf>
    <xf numFmtId="0" fontId="59" fillId="0" borderId="32" xfId="66" applyFont="1" applyFill="1" applyBorder="1" applyAlignment="1">
      <alignment horizontal="center" vertical="center"/>
      <protection/>
    </xf>
    <xf numFmtId="0" fontId="59" fillId="0" borderId="56" xfId="57" applyFont="1" applyFill="1" applyBorder="1">
      <alignment/>
      <protection/>
    </xf>
    <xf numFmtId="0" fontId="59" fillId="0" borderId="32" xfId="0" applyFont="1" applyFill="1" applyBorder="1" applyAlignment="1">
      <alignment horizontal="left" vertical="center"/>
    </xf>
    <xf numFmtId="0" fontId="59" fillId="0" borderId="32" xfId="66" applyFont="1" applyFill="1" applyBorder="1" applyAlignment="1">
      <alignment horizontal="left" vertical="center"/>
      <protection/>
    </xf>
    <xf numFmtId="0" fontId="60" fillId="0" borderId="56" xfId="0" applyFont="1" applyFill="1" applyBorder="1" applyAlignment="1">
      <alignment horizontal="center" vertical="center"/>
    </xf>
    <xf numFmtId="0" fontId="59" fillId="0" borderId="32" xfId="0" applyFont="1" applyBorder="1" applyAlignment="1">
      <alignment vertical="center" wrapText="1"/>
    </xf>
    <xf numFmtId="0" fontId="59" fillId="0" borderId="57" xfId="57" applyFont="1" applyFill="1" applyBorder="1">
      <alignment/>
      <protection/>
    </xf>
    <xf numFmtId="0" fontId="59" fillId="0" borderId="36" xfId="66" applyFont="1" applyFill="1" applyBorder="1" applyAlignment="1">
      <alignment horizontal="center" vertical="center"/>
      <protection/>
    </xf>
    <xf numFmtId="0" fontId="59" fillId="0" borderId="36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9" fillId="0" borderId="20" xfId="66" applyFont="1" applyFill="1" applyBorder="1" applyAlignment="1">
      <alignment horizontal="left" vertical="center"/>
      <protection/>
    </xf>
    <xf numFmtId="0" fontId="59" fillId="0" borderId="32" xfId="0" applyFont="1" applyFill="1" applyBorder="1" applyAlignment="1">
      <alignment horizontal="center"/>
    </xf>
    <xf numFmtId="0" fontId="59" fillId="0" borderId="56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3" xfId="58"/>
    <cellStyle name="Normal 25" xfId="59"/>
    <cellStyle name="Normal 26" xfId="60"/>
    <cellStyle name="Normal 3" xfId="61"/>
    <cellStyle name="Normal 3 2" xfId="62"/>
    <cellStyle name="Normal 4" xfId="63"/>
    <cellStyle name="Normal 5" xfId="64"/>
    <cellStyle name="Normal 7" xfId="65"/>
    <cellStyle name="Normal 9" xfId="66"/>
    <cellStyle name="Percent 2" xfId="67"/>
    <cellStyle name="Percent" xfId="68"/>
    <cellStyle name="Pourcentage 2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%201%20Microbio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ratr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view="pageBreakPreview" zoomScale="60" zoomScaleNormal="75" zoomScalePageLayoutView="0" workbookViewId="0" topLeftCell="A31">
      <selection activeCell="I4" sqref="I4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2" width="9.421875" style="0" customWidth="1"/>
    <col min="13" max="13" width="9.421875" style="24" customWidth="1"/>
    <col min="14" max="14" width="7.8515625" style="24" customWidth="1"/>
    <col min="15" max="16" width="11.421875" style="24" customWidth="1"/>
    <col min="17" max="17" width="8.57421875" style="24" customWidth="1"/>
    <col min="18" max="19" width="9.421875" style="24" customWidth="1"/>
    <col min="20" max="20" width="8.00390625" style="66" customWidth="1"/>
    <col min="21" max="21" width="9.00390625" style="24" customWidth="1"/>
    <col min="22" max="22" width="10.8515625" style="24" customWidth="1"/>
    <col min="23" max="23" width="7.8515625" style="66" customWidth="1"/>
    <col min="24" max="24" width="8.8515625" style="24" customWidth="1"/>
    <col min="25" max="25" width="10.140625" style="24" customWidth="1"/>
    <col min="26" max="27" width="7.7109375" style="24" customWidth="1"/>
    <col min="28" max="28" width="9.421875" style="24" customWidth="1"/>
    <col min="29" max="29" width="6.00390625" style="24" customWidth="1"/>
    <col min="30" max="30" width="12.28125" style="24" customWidth="1"/>
    <col min="31" max="31" width="12.00390625" style="24" customWidth="1"/>
    <col min="32" max="32" width="9.57421875" style="24" customWidth="1"/>
    <col min="33" max="33" width="21.00390625" style="24" customWidth="1"/>
  </cols>
  <sheetData>
    <row r="1" spans="1:33" ht="16.5" customHeight="1">
      <c r="A1" s="353" t="s">
        <v>0</v>
      </c>
      <c r="B1" s="353"/>
      <c r="C1" s="353"/>
      <c r="D1" s="353"/>
      <c r="E1" s="7"/>
      <c r="F1" s="8"/>
      <c r="G1" s="8"/>
      <c r="H1" s="9"/>
      <c r="I1" s="61"/>
      <c r="J1" s="9"/>
      <c r="K1" s="9"/>
      <c r="L1" s="9"/>
      <c r="M1" s="61"/>
      <c r="N1" s="61"/>
      <c r="O1" s="61"/>
      <c r="P1" s="61"/>
      <c r="Q1" s="62"/>
      <c r="R1" s="106"/>
      <c r="S1" s="106"/>
      <c r="T1" s="65"/>
      <c r="U1" s="62"/>
      <c r="V1" s="106"/>
      <c r="W1" s="65"/>
      <c r="X1" s="62"/>
      <c r="Y1" s="62"/>
      <c r="Z1" s="62"/>
      <c r="AA1" s="62"/>
      <c r="AB1" s="62"/>
      <c r="AC1" s="69"/>
      <c r="AD1" s="168"/>
      <c r="AE1" s="169"/>
      <c r="AF1" s="168"/>
      <c r="AG1" s="168"/>
    </row>
    <row r="2" spans="1:33" ht="23.25">
      <c r="A2" s="353" t="s">
        <v>1</v>
      </c>
      <c r="B2" s="353"/>
      <c r="C2" s="353"/>
      <c r="D2" s="353"/>
      <c r="E2" s="7"/>
      <c r="F2" s="8"/>
      <c r="G2" s="8"/>
      <c r="H2" s="9"/>
      <c r="I2" s="61"/>
      <c r="J2" s="9"/>
      <c r="K2" s="9"/>
      <c r="L2" s="9"/>
      <c r="M2" s="61"/>
      <c r="N2" s="61"/>
      <c r="O2" s="61"/>
      <c r="P2" s="61"/>
      <c r="Q2" s="355" t="s">
        <v>102</v>
      </c>
      <c r="R2" s="356"/>
      <c r="S2" s="356"/>
      <c r="T2" s="357"/>
      <c r="U2" s="358"/>
      <c r="V2" s="106"/>
      <c r="W2" s="65"/>
      <c r="X2" s="62"/>
      <c r="Y2" s="106"/>
      <c r="Z2" s="62"/>
      <c r="AA2" s="62"/>
      <c r="AB2" s="62"/>
      <c r="AC2" s="69"/>
      <c r="AD2" s="168"/>
      <c r="AE2" s="169"/>
      <c r="AF2" s="168"/>
      <c r="AG2" s="168"/>
    </row>
    <row r="3" spans="1:33" ht="23.25">
      <c r="A3" s="353" t="s">
        <v>3</v>
      </c>
      <c r="B3" s="353"/>
      <c r="C3" s="353"/>
      <c r="D3" s="353"/>
      <c r="E3" s="32"/>
      <c r="F3" s="8"/>
      <c r="G3" s="8"/>
      <c r="H3" s="9"/>
      <c r="I3" s="61"/>
      <c r="J3" s="9"/>
      <c r="K3" s="9"/>
      <c r="L3" s="9"/>
      <c r="M3" s="61"/>
      <c r="N3" s="61"/>
      <c r="O3" s="61"/>
      <c r="P3" s="61"/>
      <c r="Q3" s="359" t="s">
        <v>2</v>
      </c>
      <c r="R3" s="360"/>
      <c r="S3" s="360"/>
      <c r="T3" s="357"/>
      <c r="U3" s="358"/>
      <c r="V3" s="106"/>
      <c r="W3" s="65"/>
      <c r="X3" s="62"/>
      <c r="Y3" s="106"/>
      <c r="Z3" s="62"/>
      <c r="AA3" s="62"/>
      <c r="AB3" s="62"/>
      <c r="AC3" s="69"/>
      <c r="AD3" s="168"/>
      <c r="AE3" s="169"/>
      <c r="AF3" s="168"/>
      <c r="AG3" s="168"/>
    </row>
    <row r="4" spans="1:33" ht="23.25">
      <c r="A4" s="353" t="s">
        <v>101</v>
      </c>
      <c r="B4" s="354"/>
      <c r="C4" s="353"/>
      <c r="D4" s="353"/>
      <c r="E4" s="32"/>
      <c r="F4" s="8"/>
      <c r="G4" s="8"/>
      <c r="H4" s="10"/>
      <c r="I4" s="106"/>
      <c r="J4" s="8"/>
      <c r="K4" s="10"/>
      <c r="L4" s="10"/>
      <c r="M4" s="106"/>
      <c r="N4" s="62"/>
      <c r="O4" s="61"/>
      <c r="P4" s="61"/>
      <c r="Q4" s="355" t="s">
        <v>4</v>
      </c>
      <c r="R4" s="356"/>
      <c r="S4" s="356"/>
      <c r="T4" s="357"/>
      <c r="U4" s="358"/>
      <c r="V4" s="106"/>
      <c r="W4" s="65"/>
      <c r="X4" s="62"/>
      <c r="Y4" s="106"/>
      <c r="Z4" s="62"/>
      <c r="AA4" s="62"/>
      <c r="AB4" s="62"/>
      <c r="AC4" s="69"/>
      <c r="AD4" s="168"/>
      <c r="AE4" s="169"/>
      <c r="AF4" s="168"/>
      <c r="AG4" s="168"/>
    </row>
    <row r="5" spans="1:33" ht="23.25">
      <c r="A5" s="353" t="s">
        <v>103</v>
      </c>
      <c r="B5" s="354"/>
      <c r="C5" s="353"/>
      <c r="D5" s="353"/>
      <c r="E5" s="7"/>
      <c r="F5" s="8"/>
      <c r="G5" s="8"/>
      <c r="H5" s="10"/>
      <c r="I5" s="106"/>
      <c r="J5" s="8"/>
      <c r="K5" s="10"/>
      <c r="L5" s="10"/>
      <c r="M5" s="106"/>
      <c r="N5" s="62"/>
      <c r="O5" s="106"/>
      <c r="P5" s="106"/>
      <c r="Q5" s="62"/>
      <c r="R5" s="106"/>
      <c r="S5" s="106"/>
      <c r="T5" s="65"/>
      <c r="U5" s="62"/>
      <c r="V5" s="106"/>
      <c r="W5" s="65"/>
      <c r="X5" s="62"/>
      <c r="Y5" s="62"/>
      <c r="Z5" s="62"/>
      <c r="AA5" s="62"/>
      <c r="AB5" s="62"/>
      <c r="AC5" s="69"/>
      <c r="AD5" s="168"/>
      <c r="AE5" s="169"/>
      <c r="AF5" s="168"/>
      <c r="AG5" s="168"/>
    </row>
    <row r="6" spans="1:33" ht="19.5" thickBot="1">
      <c r="A6" s="7"/>
      <c r="B6" s="10"/>
      <c r="C6" s="7"/>
      <c r="D6" s="7"/>
      <c r="E6" s="7"/>
      <c r="F6" s="8"/>
      <c r="G6" s="8"/>
      <c r="H6" s="10"/>
      <c r="I6" s="106"/>
      <c r="J6" s="8"/>
      <c r="K6" s="10"/>
      <c r="L6" s="10"/>
      <c r="M6" s="173"/>
      <c r="N6" s="62"/>
      <c r="O6" s="106"/>
      <c r="P6" s="106"/>
      <c r="Q6" s="62"/>
      <c r="R6" s="106"/>
      <c r="S6" s="106"/>
      <c r="T6" s="65"/>
      <c r="U6" s="62"/>
      <c r="V6" s="106"/>
      <c r="W6" s="65"/>
      <c r="X6" s="62"/>
      <c r="Y6" s="62"/>
      <c r="Z6" s="62"/>
      <c r="AA6" s="62"/>
      <c r="AB6" s="62"/>
      <c r="AC6" s="69"/>
      <c r="AD6" s="168"/>
      <c r="AE6" s="169"/>
      <c r="AF6" s="168"/>
      <c r="AG6" s="168"/>
    </row>
    <row r="7" spans="1:33" ht="72" customHeight="1" thickBot="1">
      <c r="A7" s="3"/>
      <c r="B7" s="4"/>
      <c r="C7" s="4"/>
      <c r="D7" s="4"/>
      <c r="E7" s="4"/>
      <c r="F7" s="480" t="s">
        <v>5</v>
      </c>
      <c r="G7" s="480"/>
      <c r="H7" s="480"/>
      <c r="I7" s="480"/>
      <c r="J7" s="480"/>
      <c r="K7" s="480"/>
      <c r="L7" s="480"/>
      <c r="M7" s="480"/>
      <c r="N7" s="480"/>
      <c r="O7" s="481" t="s">
        <v>6</v>
      </c>
      <c r="P7" s="477"/>
      <c r="Q7" s="477"/>
      <c r="R7" s="477"/>
      <c r="S7" s="477"/>
      <c r="T7" s="477"/>
      <c r="U7" s="477"/>
      <c r="V7" s="477"/>
      <c r="W7" s="482"/>
      <c r="X7" s="477" t="s">
        <v>7</v>
      </c>
      <c r="Y7" s="477"/>
      <c r="Z7" s="482"/>
      <c r="AA7" s="481" t="s">
        <v>8</v>
      </c>
      <c r="AB7" s="477"/>
      <c r="AC7" s="482"/>
      <c r="AD7" s="477" t="s">
        <v>136</v>
      </c>
      <c r="AE7" s="478"/>
      <c r="AF7" s="478"/>
      <c r="AG7" s="479"/>
    </row>
    <row r="8" spans="1:40" ht="185.25" customHeight="1" thickBot="1">
      <c r="A8" s="59" t="s">
        <v>9</v>
      </c>
      <c r="B8" s="60" t="s">
        <v>10</v>
      </c>
      <c r="C8" s="29" t="s">
        <v>11</v>
      </c>
      <c r="D8" s="30" t="s">
        <v>12</v>
      </c>
      <c r="E8" s="26" t="s">
        <v>107</v>
      </c>
      <c r="F8" s="20" t="s">
        <v>108</v>
      </c>
      <c r="G8" s="27" t="s">
        <v>22</v>
      </c>
      <c r="H8" s="21" t="s">
        <v>13</v>
      </c>
      <c r="I8" s="107" t="s">
        <v>109</v>
      </c>
      <c r="J8" s="22" t="s">
        <v>23</v>
      </c>
      <c r="K8" s="28" t="s">
        <v>14</v>
      </c>
      <c r="L8" s="28" t="s">
        <v>110</v>
      </c>
      <c r="M8" s="31" t="s">
        <v>111</v>
      </c>
      <c r="N8" s="63" t="s">
        <v>15</v>
      </c>
      <c r="O8" s="163" t="s">
        <v>112</v>
      </c>
      <c r="P8" s="174" t="s">
        <v>113</v>
      </c>
      <c r="Q8" s="175" t="s">
        <v>13</v>
      </c>
      <c r="R8" s="107" t="s">
        <v>114</v>
      </c>
      <c r="S8" s="107" t="s">
        <v>24</v>
      </c>
      <c r="T8" s="176" t="s">
        <v>16</v>
      </c>
      <c r="U8" s="46" t="s">
        <v>110</v>
      </c>
      <c r="V8" s="47" t="s">
        <v>115</v>
      </c>
      <c r="W8" s="63" t="s">
        <v>17</v>
      </c>
      <c r="X8" s="178" t="s">
        <v>116</v>
      </c>
      <c r="Y8" s="178" t="s">
        <v>25</v>
      </c>
      <c r="Z8" s="68" t="s">
        <v>18</v>
      </c>
      <c r="AA8" s="177" t="s">
        <v>117</v>
      </c>
      <c r="AB8" s="178" t="s">
        <v>26</v>
      </c>
      <c r="AC8" s="70" t="s">
        <v>13</v>
      </c>
      <c r="AD8" s="46" t="s">
        <v>19</v>
      </c>
      <c r="AE8" s="179" t="s">
        <v>33</v>
      </c>
      <c r="AF8" s="47" t="s">
        <v>20</v>
      </c>
      <c r="AG8" s="287" t="s">
        <v>21</v>
      </c>
      <c r="AH8" s="6"/>
      <c r="AI8" s="6"/>
      <c r="AJ8" s="6"/>
      <c r="AK8" s="6"/>
      <c r="AL8" s="6"/>
      <c r="AM8" s="6"/>
      <c r="AN8" s="6"/>
    </row>
    <row r="9" spans="1:33" ht="30" customHeight="1">
      <c r="A9" s="33">
        <v>1</v>
      </c>
      <c r="B9" s="199" t="s">
        <v>34</v>
      </c>
      <c r="C9" s="200" t="s">
        <v>35</v>
      </c>
      <c r="D9" s="201" t="s">
        <v>36</v>
      </c>
      <c r="E9" s="298"/>
      <c r="F9" s="295">
        <v>15.54</v>
      </c>
      <c r="G9" s="223">
        <f aca="true" t="shared" si="0" ref="G9:G30">F9*2</f>
        <v>31.08</v>
      </c>
      <c r="H9" s="224">
        <v>6</v>
      </c>
      <c r="I9" s="225">
        <v>16</v>
      </c>
      <c r="J9" s="226">
        <f aca="true" t="shared" si="1" ref="J9:J30">I9*2</f>
        <v>32</v>
      </c>
      <c r="K9" s="224">
        <v>5</v>
      </c>
      <c r="L9" s="223">
        <f aca="true" t="shared" si="2" ref="L9:L30">(F9+I9)/2</f>
        <v>15.77</v>
      </c>
      <c r="M9" s="231">
        <f aca="true" t="shared" si="3" ref="M9:M30">L9*3</f>
        <v>47.31</v>
      </c>
      <c r="N9" s="227">
        <v>11</v>
      </c>
      <c r="O9" s="228">
        <v>15.9375</v>
      </c>
      <c r="P9" s="229">
        <v>31.875</v>
      </c>
      <c r="Q9" s="230">
        <v>6</v>
      </c>
      <c r="R9" s="231">
        <v>12.94</v>
      </c>
      <c r="S9" s="231">
        <v>25.88</v>
      </c>
      <c r="T9" s="232">
        <v>4</v>
      </c>
      <c r="U9" s="233">
        <f aca="true" t="shared" si="4" ref="U9:U30">(O9+R9)/2</f>
        <v>14.438749999999999</v>
      </c>
      <c r="V9" s="231">
        <f aca="true" t="shared" si="5" ref="V9:V30">U9*2</f>
        <v>28.877499999999998</v>
      </c>
      <c r="W9" s="227">
        <v>10</v>
      </c>
      <c r="X9" s="234">
        <v>11</v>
      </c>
      <c r="Y9" s="231">
        <f aca="true" t="shared" si="6" ref="Y9:Y30">X9*2</f>
        <v>22</v>
      </c>
      <c r="Z9" s="227">
        <v>3</v>
      </c>
      <c r="AA9" s="235">
        <v>15</v>
      </c>
      <c r="AB9" s="288">
        <f aca="true" t="shared" si="7" ref="AB9:AB30">AA9*3</f>
        <v>45</v>
      </c>
      <c r="AC9" s="227">
        <v>6</v>
      </c>
      <c r="AD9" s="234">
        <f aca="true" t="shared" si="8" ref="AD9:AD27">M9+V9+AB9+Y9</f>
        <v>143.1875</v>
      </c>
      <c r="AE9" s="231">
        <f aca="true" t="shared" si="9" ref="AE9:AE30">AD9/10</f>
        <v>14.31875</v>
      </c>
      <c r="AF9" s="232">
        <v>30</v>
      </c>
      <c r="AG9" s="227" t="s">
        <v>122</v>
      </c>
    </row>
    <row r="10" spans="1:33" ht="30" customHeight="1">
      <c r="A10" s="35">
        <f>(A9+1)</f>
        <v>2</v>
      </c>
      <c r="B10" s="202" t="s">
        <v>57</v>
      </c>
      <c r="C10" s="203" t="s">
        <v>58</v>
      </c>
      <c r="D10" s="204" t="s">
        <v>59</v>
      </c>
      <c r="E10" s="299"/>
      <c r="F10" s="296">
        <v>13.29</v>
      </c>
      <c r="G10" s="236">
        <f t="shared" si="0"/>
        <v>26.58</v>
      </c>
      <c r="H10" s="237">
        <v>6</v>
      </c>
      <c r="I10" s="238">
        <v>16</v>
      </c>
      <c r="J10" s="239">
        <f t="shared" si="1"/>
        <v>32</v>
      </c>
      <c r="K10" s="240">
        <v>5</v>
      </c>
      <c r="L10" s="241">
        <f t="shared" si="2"/>
        <v>14.645</v>
      </c>
      <c r="M10" s="253">
        <f t="shared" si="3"/>
        <v>43.935</v>
      </c>
      <c r="N10" s="242">
        <v>11</v>
      </c>
      <c r="O10" s="243">
        <v>14.5</v>
      </c>
      <c r="P10" s="244">
        <v>29</v>
      </c>
      <c r="Q10" s="245">
        <v>6</v>
      </c>
      <c r="R10" s="246">
        <v>7.94</v>
      </c>
      <c r="S10" s="246">
        <v>15.88</v>
      </c>
      <c r="T10" s="247">
        <v>0</v>
      </c>
      <c r="U10" s="248">
        <f t="shared" si="4"/>
        <v>11.22</v>
      </c>
      <c r="V10" s="246">
        <f t="shared" si="5"/>
        <v>22.44</v>
      </c>
      <c r="W10" s="250">
        <v>10</v>
      </c>
      <c r="X10" s="249">
        <v>10.05</v>
      </c>
      <c r="Y10" s="246">
        <f t="shared" si="6"/>
        <v>20.1</v>
      </c>
      <c r="Z10" s="250">
        <v>3</v>
      </c>
      <c r="AA10" s="251">
        <v>15.5</v>
      </c>
      <c r="AB10" s="289">
        <f t="shared" si="7"/>
        <v>46.5</v>
      </c>
      <c r="AC10" s="250">
        <v>6</v>
      </c>
      <c r="AD10" s="252">
        <f t="shared" si="8"/>
        <v>132.975</v>
      </c>
      <c r="AE10" s="253">
        <f t="shared" si="9"/>
        <v>13.2975</v>
      </c>
      <c r="AF10" s="290">
        <v>30</v>
      </c>
      <c r="AG10" s="242" t="s">
        <v>122</v>
      </c>
    </row>
    <row r="11" spans="1:33" ht="30" customHeight="1">
      <c r="A11" s="35">
        <f aca="true" t="shared" si="10" ref="A11:A31">(A10+1)</f>
        <v>3</v>
      </c>
      <c r="B11" s="205" t="s">
        <v>63</v>
      </c>
      <c r="C11" s="206" t="s">
        <v>64</v>
      </c>
      <c r="D11" s="207" t="s">
        <v>53</v>
      </c>
      <c r="E11" s="300"/>
      <c r="F11" s="296">
        <v>12.17</v>
      </c>
      <c r="G11" s="236">
        <f t="shared" si="0"/>
        <v>24.34</v>
      </c>
      <c r="H11" s="237">
        <v>6</v>
      </c>
      <c r="I11" s="238">
        <v>15.7</v>
      </c>
      <c r="J11" s="239">
        <f t="shared" si="1"/>
        <v>31.4</v>
      </c>
      <c r="K11" s="240">
        <v>5</v>
      </c>
      <c r="L11" s="241">
        <f t="shared" si="2"/>
        <v>13.934999999999999</v>
      </c>
      <c r="M11" s="253">
        <f t="shared" si="3"/>
        <v>41.80499999999999</v>
      </c>
      <c r="N11" s="242">
        <v>11</v>
      </c>
      <c r="O11" s="243">
        <v>11.375</v>
      </c>
      <c r="P11" s="244">
        <v>22.75</v>
      </c>
      <c r="Q11" s="245">
        <v>6</v>
      </c>
      <c r="R11" s="246">
        <v>9.19</v>
      </c>
      <c r="S11" s="246">
        <v>18.38</v>
      </c>
      <c r="T11" s="247">
        <v>0</v>
      </c>
      <c r="U11" s="248">
        <f t="shared" si="4"/>
        <v>10.282499999999999</v>
      </c>
      <c r="V11" s="246">
        <f t="shared" si="5"/>
        <v>20.564999999999998</v>
      </c>
      <c r="W11" s="250">
        <v>10</v>
      </c>
      <c r="X11" s="249">
        <v>11.75</v>
      </c>
      <c r="Y11" s="246">
        <f t="shared" si="6"/>
        <v>23.5</v>
      </c>
      <c r="Z11" s="250">
        <v>3</v>
      </c>
      <c r="AA11" s="251">
        <v>15</v>
      </c>
      <c r="AB11" s="289">
        <f t="shared" si="7"/>
        <v>45</v>
      </c>
      <c r="AC11" s="250">
        <v>6</v>
      </c>
      <c r="AD11" s="252">
        <f t="shared" si="8"/>
        <v>130.87</v>
      </c>
      <c r="AE11" s="253">
        <f t="shared" si="9"/>
        <v>13.087</v>
      </c>
      <c r="AF11" s="290">
        <v>30</v>
      </c>
      <c r="AG11" s="242" t="s">
        <v>122</v>
      </c>
    </row>
    <row r="12" spans="1:33" ht="30" customHeight="1">
      <c r="A12" s="35">
        <f t="shared" si="10"/>
        <v>4</v>
      </c>
      <c r="B12" s="202" t="s">
        <v>27</v>
      </c>
      <c r="C12" s="208" t="s">
        <v>48</v>
      </c>
      <c r="D12" s="209" t="s">
        <v>49</v>
      </c>
      <c r="E12" s="301" t="s">
        <v>50</v>
      </c>
      <c r="F12" s="296">
        <v>12.5</v>
      </c>
      <c r="G12" s="236">
        <f t="shared" si="0"/>
        <v>25</v>
      </c>
      <c r="H12" s="237">
        <v>6</v>
      </c>
      <c r="I12" s="238">
        <v>14.2</v>
      </c>
      <c r="J12" s="239">
        <f t="shared" si="1"/>
        <v>28.4</v>
      </c>
      <c r="K12" s="240">
        <v>5</v>
      </c>
      <c r="L12" s="241">
        <f t="shared" si="2"/>
        <v>13.35</v>
      </c>
      <c r="M12" s="253">
        <f t="shared" si="3"/>
        <v>40.05</v>
      </c>
      <c r="N12" s="242">
        <v>11</v>
      </c>
      <c r="O12" s="243">
        <v>11.875</v>
      </c>
      <c r="P12" s="244">
        <v>23.75</v>
      </c>
      <c r="Q12" s="245">
        <v>6</v>
      </c>
      <c r="R12" s="246">
        <v>7.47</v>
      </c>
      <c r="S12" s="246">
        <v>14.94</v>
      </c>
      <c r="T12" s="247">
        <v>0</v>
      </c>
      <c r="U12" s="248">
        <f t="shared" si="4"/>
        <v>9.6725</v>
      </c>
      <c r="V12" s="246">
        <f t="shared" si="5"/>
        <v>19.345</v>
      </c>
      <c r="W12" s="250">
        <v>0</v>
      </c>
      <c r="X12" s="249">
        <v>10.7</v>
      </c>
      <c r="Y12" s="246">
        <f t="shared" si="6"/>
        <v>21.4</v>
      </c>
      <c r="Z12" s="250">
        <v>3</v>
      </c>
      <c r="AA12" s="251">
        <v>15</v>
      </c>
      <c r="AB12" s="289">
        <f t="shared" si="7"/>
        <v>45</v>
      </c>
      <c r="AC12" s="250">
        <v>6</v>
      </c>
      <c r="AD12" s="252">
        <f t="shared" si="8"/>
        <v>125.79499999999999</v>
      </c>
      <c r="AE12" s="253">
        <f t="shared" si="9"/>
        <v>12.5795</v>
      </c>
      <c r="AF12" s="290">
        <v>30</v>
      </c>
      <c r="AG12" s="242" t="s">
        <v>122</v>
      </c>
    </row>
    <row r="13" spans="1:33" ht="30" customHeight="1">
      <c r="A13" s="35">
        <f t="shared" si="10"/>
        <v>5</v>
      </c>
      <c r="B13" s="202" t="s">
        <v>43</v>
      </c>
      <c r="C13" s="203" t="s">
        <v>44</v>
      </c>
      <c r="D13" s="204" t="s">
        <v>39</v>
      </c>
      <c r="E13" s="302"/>
      <c r="F13" s="296">
        <v>12.83</v>
      </c>
      <c r="G13" s="236">
        <f t="shared" si="0"/>
        <v>25.66</v>
      </c>
      <c r="H13" s="237">
        <v>6</v>
      </c>
      <c r="I13" s="238">
        <v>13.3</v>
      </c>
      <c r="J13" s="239">
        <f t="shared" si="1"/>
        <v>26.6</v>
      </c>
      <c r="K13" s="240">
        <v>5</v>
      </c>
      <c r="L13" s="241">
        <f t="shared" si="2"/>
        <v>13.065000000000001</v>
      </c>
      <c r="M13" s="253">
        <f t="shared" si="3"/>
        <v>39.19500000000001</v>
      </c>
      <c r="N13" s="242">
        <v>11</v>
      </c>
      <c r="O13" s="243">
        <v>13.6875</v>
      </c>
      <c r="P13" s="244">
        <v>27.375</v>
      </c>
      <c r="Q13" s="245">
        <v>6</v>
      </c>
      <c r="R13" s="246">
        <v>10.42</v>
      </c>
      <c r="S13" s="246">
        <v>20.84</v>
      </c>
      <c r="T13" s="247">
        <v>4</v>
      </c>
      <c r="U13" s="248">
        <f t="shared" si="4"/>
        <v>12.05375</v>
      </c>
      <c r="V13" s="246">
        <f t="shared" si="5"/>
        <v>24.1075</v>
      </c>
      <c r="W13" s="250">
        <v>10</v>
      </c>
      <c r="X13" s="249">
        <v>11.7</v>
      </c>
      <c r="Y13" s="246">
        <f t="shared" si="6"/>
        <v>23.4</v>
      </c>
      <c r="Z13" s="250">
        <v>3</v>
      </c>
      <c r="AA13" s="251">
        <v>13</v>
      </c>
      <c r="AB13" s="289">
        <f t="shared" si="7"/>
        <v>39</v>
      </c>
      <c r="AC13" s="250">
        <v>6</v>
      </c>
      <c r="AD13" s="252">
        <f t="shared" si="8"/>
        <v>125.70250000000001</v>
      </c>
      <c r="AE13" s="253">
        <f t="shared" si="9"/>
        <v>12.570250000000001</v>
      </c>
      <c r="AF13" s="290">
        <v>30</v>
      </c>
      <c r="AG13" s="242" t="s">
        <v>122</v>
      </c>
    </row>
    <row r="14" spans="1:33" ht="30" customHeight="1">
      <c r="A14" s="35">
        <f t="shared" si="10"/>
        <v>6</v>
      </c>
      <c r="B14" s="205" t="s">
        <v>54</v>
      </c>
      <c r="C14" s="210" t="s">
        <v>55</v>
      </c>
      <c r="D14" s="211" t="s">
        <v>56</v>
      </c>
      <c r="E14" s="303"/>
      <c r="F14" s="296">
        <v>12</v>
      </c>
      <c r="G14" s="236">
        <f t="shared" si="0"/>
        <v>24</v>
      </c>
      <c r="H14" s="237">
        <v>6</v>
      </c>
      <c r="I14" s="238">
        <v>15.2</v>
      </c>
      <c r="J14" s="239">
        <f t="shared" si="1"/>
        <v>30.4</v>
      </c>
      <c r="K14" s="240">
        <v>5</v>
      </c>
      <c r="L14" s="241">
        <f t="shared" si="2"/>
        <v>13.6</v>
      </c>
      <c r="M14" s="253">
        <f t="shared" si="3"/>
        <v>40.8</v>
      </c>
      <c r="N14" s="242">
        <v>11</v>
      </c>
      <c r="O14" s="243">
        <v>12.9675</v>
      </c>
      <c r="P14" s="244">
        <v>25.935</v>
      </c>
      <c r="Q14" s="245">
        <v>6</v>
      </c>
      <c r="R14" s="246">
        <v>6.94</v>
      </c>
      <c r="S14" s="246">
        <v>13.88</v>
      </c>
      <c r="T14" s="247">
        <v>0</v>
      </c>
      <c r="U14" s="248">
        <f t="shared" si="4"/>
        <v>9.95375</v>
      </c>
      <c r="V14" s="246">
        <f t="shared" si="5"/>
        <v>19.9075</v>
      </c>
      <c r="W14" s="250">
        <v>0</v>
      </c>
      <c r="X14" s="249">
        <v>11.6</v>
      </c>
      <c r="Y14" s="246">
        <f t="shared" si="6"/>
        <v>23.2</v>
      </c>
      <c r="Z14" s="250">
        <v>3</v>
      </c>
      <c r="AA14" s="251">
        <v>13.5</v>
      </c>
      <c r="AB14" s="289">
        <f t="shared" si="7"/>
        <v>40.5</v>
      </c>
      <c r="AC14" s="250">
        <v>6</v>
      </c>
      <c r="AD14" s="252">
        <f t="shared" si="8"/>
        <v>124.4075</v>
      </c>
      <c r="AE14" s="253">
        <f t="shared" si="9"/>
        <v>12.44075</v>
      </c>
      <c r="AF14" s="290">
        <v>30</v>
      </c>
      <c r="AG14" s="242" t="s">
        <v>122</v>
      </c>
    </row>
    <row r="15" spans="1:33" ht="30" customHeight="1">
      <c r="A15" s="35">
        <f t="shared" si="10"/>
        <v>7</v>
      </c>
      <c r="B15" s="202" t="s">
        <v>40</v>
      </c>
      <c r="C15" s="210" t="s">
        <v>41</v>
      </c>
      <c r="D15" s="211" t="s">
        <v>42</v>
      </c>
      <c r="E15" s="303"/>
      <c r="F15" s="296">
        <v>12.33</v>
      </c>
      <c r="G15" s="236">
        <f t="shared" si="0"/>
        <v>24.66</v>
      </c>
      <c r="H15" s="237">
        <v>6</v>
      </c>
      <c r="I15" s="238">
        <v>14.5</v>
      </c>
      <c r="J15" s="239">
        <f t="shared" si="1"/>
        <v>29</v>
      </c>
      <c r="K15" s="240">
        <v>5</v>
      </c>
      <c r="L15" s="241">
        <f t="shared" si="2"/>
        <v>13.415</v>
      </c>
      <c r="M15" s="253">
        <f t="shared" si="3"/>
        <v>40.245</v>
      </c>
      <c r="N15" s="242">
        <v>11</v>
      </c>
      <c r="O15" s="243">
        <v>13.655</v>
      </c>
      <c r="P15" s="244">
        <v>27.31</v>
      </c>
      <c r="Q15" s="245">
        <v>6</v>
      </c>
      <c r="R15" s="246">
        <v>9.39</v>
      </c>
      <c r="S15" s="246">
        <v>18.78</v>
      </c>
      <c r="T15" s="247">
        <v>0</v>
      </c>
      <c r="U15" s="248">
        <f t="shared" si="4"/>
        <v>11.5225</v>
      </c>
      <c r="V15" s="246">
        <f t="shared" si="5"/>
        <v>23.045</v>
      </c>
      <c r="W15" s="250">
        <v>10</v>
      </c>
      <c r="X15" s="249">
        <v>9.75</v>
      </c>
      <c r="Y15" s="246">
        <f t="shared" si="6"/>
        <v>19.5</v>
      </c>
      <c r="Z15" s="250">
        <v>0</v>
      </c>
      <c r="AA15" s="251">
        <v>13.5</v>
      </c>
      <c r="AB15" s="289">
        <f t="shared" si="7"/>
        <v>40.5</v>
      </c>
      <c r="AC15" s="250">
        <v>6</v>
      </c>
      <c r="AD15" s="252">
        <f t="shared" si="8"/>
        <v>123.28999999999999</v>
      </c>
      <c r="AE15" s="253">
        <f t="shared" si="9"/>
        <v>12.328999999999999</v>
      </c>
      <c r="AF15" s="290">
        <v>30</v>
      </c>
      <c r="AG15" s="242" t="s">
        <v>122</v>
      </c>
    </row>
    <row r="16" spans="1:33" ht="30" customHeight="1">
      <c r="A16" s="35">
        <f t="shared" si="10"/>
        <v>8</v>
      </c>
      <c r="B16" s="205" t="s">
        <v>65</v>
      </c>
      <c r="C16" s="203" t="s">
        <v>66</v>
      </c>
      <c r="D16" s="204" t="s">
        <v>67</v>
      </c>
      <c r="E16" s="299"/>
      <c r="F16" s="296">
        <v>12.88</v>
      </c>
      <c r="G16" s="236">
        <f t="shared" si="0"/>
        <v>25.76</v>
      </c>
      <c r="H16" s="237">
        <v>6</v>
      </c>
      <c r="I16" s="238">
        <v>13.7</v>
      </c>
      <c r="J16" s="239">
        <f t="shared" si="1"/>
        <v>27.4</v>
      </c>
      <c r="K16" s="240">
        <v>5</v>
      </c>
      <c r="L16" s="241">
        <f t="shared" si="2"/>
        <v>13.29</v>
      </c>
      <c r="M16" s="253">
        <f t="shared" si="3"/>
        <v>39.87</v>
      </c>
      <c r="N16" s="242">
        <v>11</v>
      </c>
      <c r="O16" s="243">
        <v>11.905</v>
      </c>
      <c r="P16" s="244">
        <v>23.81</v>
      </c>
      <c r="Q16" s="245">
        <v>6</v>
      </c>
      <c r="R16" s="246">
        <v>7.33</v>
      </c>
      <c r="S16" s="246">
        <v>14.66</v>
      </c>
      <c r="T16" s="247">
        <v>0</v>
      </c>
      <c r="U16" s="248">
        <f t="shared" si="4"/>
        <v>9.6175</v>
      </c>
      <c r="V16" s="246">
        <f t="shared" si="5"/>
        <v>19.235</v>
      </c>
      <c r="W16" s="250">
        <v>0</v>
      </c>
      <c r="X16" s="249">
        <v>10.7</v>
      </c>
      <c r="Y16" s="246">
        <f t="shared" si="6"/>
        <v>21.4</v>
      </c>
      <c r="Z16" s="250">
        <v>3</v>
      </c>
      <c r="AA16" s="251">
        <v>14</v>
      </c>
      <c r="AB16" s="289">
        <f t="shared" si="7"/>
        <v>42</v>
      </c>
      <c r="AC16" s="250">
        <v>6</v>
      </c>
      <c r="AD16" s="252">
        <f t="shared" si="8"/>
        <v>122.505</v>
      </c>
      <c r="AE16" s="253">
        <f t="shared" si="9"/>
        <v>12.250499999999999</v>
      </c>
      <c r="AF16" s="290">
        <v>30</v>
      </c>
      <c r="AG16" s="242" t="s">
        <v>122</v>
      </c>
    </row>
    <row r="17" spans="1:33" ht="30" customHeight="1">
      <c r="A17" s="35">
        <f t="shared" si="10"/>
        <v>9</v>
      </c>
      <c r="B17" s="205" t="s">
        <v>45</v>
      </c>
      <c r="C17" s="203" t="s">
        <v>46</v>
      </c>
      <c r="D17" s="204" t="s">
        <v>47</v>
      </c>
      <c r="E17" s="299"/>
      <c r="F17" s="296">
        <v>13.33</v>
      </c>
      <c r="G17" s="236">
        <f t="shared" si="0"/>
        <v>26.66</v>
      </c>
      <c r="H17" s="237">
        <v>6</v>
      </c>
      <c r="I17" s="238">
        <v>12</v>
      </c>
      <c r="J17" s="239">
        <f t="shared" si="1"/>
        <v>24</v>
      </c>
      <c r="K17" s="240">
        <v>5</v>
      </c>
      <c r="L17" s="241">
        <f t="shared" si="2"/>
        <v>12.665</v>
      </c>
      <c r="M17" s="253">
        <f t="shared" si="3"/>
        <v>37.995</v>
      </c>
      <c r="N17" s="242">
        <v>11</v>
      </c>
      <c r="O17" s="243">
        <v>13.875</v>
      </c>
      <c r="P17" s="244">
        <v>27.75</v>
      </c>
      <c r="Q17" s="245">
        <v>6</v>
      </c>
      <c r="R17" s="246">
        <v>6.67</v>
      </c>
      <c r="S17" s="246">
        <v>13.34</v>
      </c>
      <c r="T17" s="247">
        <v>0</v>
      </c>
      <c r="U17" s="248">
        <f t="shared" si="4"/>
        <v>10.2725</v>
      </c>
      <c r="V17" s="246">
        <f t="shared" si="5"/>
        <v>20.545</v>
      </c>
      <c r="W17" s="250">
        <v>10</v>
      </c>
      <c r="X17" s="249">
        <v>8.3</v>
      </c>
      <c r="Y17" s="246">
        <f t="shared" si="6"/>
        <v>16.6</v>
      </c>
      <c r="Z17" s="250">
        <v>0</v>
      </c>
      <c r="AA17" s="251">
        <v>15.5</v>
      </c>
      <c r="AB17" s="289">
        <f t="shared" si="7"/>
        <v>46.5</v>
      </c>
      <c r="AC17" s="250">
        <v>6</v>
      </c>
      <c r="AD17" s="252">
        <f t="shared" si="8"/>
        <v>121.63999999999999</v>
      </c>
      <c r="AE17" s="253">
        <f t="shared" si="9"/>
        <v>12.163999999999998</v>
      </c>
      <c r="AF17" s="290">
        <v>30</v>
      </c>
      <c r="AG17" s="242" t="s">
        <v>122</v>
      </c>
    </row>
    <row r="18" spans="1:33" ht="30" customHeight="1">
      <c r="A18" s="35">
        <f t="shared" si="10"/>
        <v>10</v>
      </c>
      <c r="B18" s="202" t="s">
        <v>60</v>
      </c>
      <c r="C18" s="203" t="s">
        <v>61</v>
      </c>
      <c r="D18" s="204" t="s">
        <v>62</v>
      </c>
      <c r="E18" s="299"/>
      <c r="F18" s="296">
        <v>12</v>
      </c>
      <c r="G18" s="236">
        <f t="shared" si="0"/>
        <v>24</v>
      </c>
      <c r="H18" s="237">
        <v>6</v>
      </c>
      <c r="I18" s="238">
        <v>13</v>
      </c>
      <c r="J18" s="239">
        <f t="shared" si="1"/>
        <v>26</v>
      </c>
      <c r="K18" s="240">
        <v>5</v>
      </c>
      <c r="L18" s="241">
        <f t="shared" si="2"/>
        <v>12.5</v>
      </c>
      <c r="M18" s="253">
        <f t="shared" si="3"/>
        <v>37.5</v>
      </c>
      <c r="N18" s="242">
        <v>11</v>
      </c>
      <c r="O18" s="243">
        <v>12.3425</v>
      </c>
      <c r="P18" s="244">
        <v>24.685</v>
      </c>
      <c r="Q18" s="245">
        <v>6</v>
      </c>
      <c r="R18" s="246">
        <v>9.61</v>
      </c>
      <c r="S18" s="246">
        <v>19.22</v>
      </c>
      <c r="T18" s="247">
        <v>0</v>
      </c>
      <c r="U18" s="248">
        <f t="shared" si="4"/>
        <v>10.97625</v>
      </c>
      <c r="V18" s="246">
        <f t="shared" si="5"/>
        <v>21.9525</v>
      </c>
      <c r="W18" s="250">
        <v>10</v>
      </c>
      <c r="X18" s="249">
        <v>8.55</v>
      </c>
      <c r="Y18" s="246">
        <f t="shared" si="6"/>
        <v>17.1</v>
      </c>
      <c r="Z18" s="250">
        <v>0</v>
      </c>
      <c r="AA18" s="251">
        <v>15</v>
      </c>
      <c r="AB18" s="289">
        <f t="shared" si="7"/>
        <v>45</v>
      </c>
      <c r="AC18" s="250">
        <v>6</v>
      </c>
      <c r="AD18" s="252">
        <f t="shared" si="8"/>
        <v>121.55250000000001</v>
      </c>
      <c r="AE18" s="253">
        <f t="shared" si="9"/>
        <v>12.15525</v>
      </c>
      <c r="AF18" s="290">
        <v>30</v>
      </c>
      <c r="AG18" s="242" t="s">
        <v>122</v>
      </c>
    </row>
    <row r="19" spans="1:33" ht="30" customHeight="1">
      <c r="A19" s="35">
        <f t="shared" si="10"/>
        <v>11</v>
      </c>
      <c r="B19" s="205" t="s">
        <v>37</v>
      </c>
      <c r="C19" s="212" t="s">
        <v>38</v>
      </c>
      <c r="D19" s="213" t="s">
        <v>39</v>
      </c>
      <c r="E19" s="304"/>
      <c r="F19" s="296">
        <v>11.21</v>
      </c>
      <c r="G19" s="236">
        <f t="shared" si="0"/>
        <v>22.42</v>
      </c>
      <c r="H19" s="237">
        <v>6</v>
      </c>
      <c r="I19" s="238">
        <v>11</v>
      </c>
      <c r="J19" s="239">
        <f t="shared" si="1"/>
        <v>22</v>
      </c>
      <c r="K19" s="240">
        <v>5</v>
      </c>
      <c r="L19" s="241">
        <f t="shared" si="2"/>
        <v>11.105</v>
      </c>
      <c r="M19" s="253">
        <f t="shared" si="3"/>
        <v>33.315</v>
      </c>
      <c r="N19" s="242">
        <v>11</v>
      </c>
      <c r="O19" s="243">
        <v>14.6875</v>
      </c>
      <c r="P19" s="244">
        <v>29.375</v>
      </c>
      <c r="Q19" s="245">
        <v>6</v>
      </c>
      <c r="R19" s="246">
        <v>10.5</v>
      </c>
      <c r="S19" s="246">
        <v>21</v>
      </c>
      <c r="T19" s="247">
        <v>4</v>
      </c>
      <c r="U19" s="248">
        <f t="shared" si="4"/>
        <v>12.59375</v>
      </c>
      <c r="V19" s="246">
        <f t="shared" si="5"/>
        <v>25.1875</v>
      </c>
      <c r="W19" s="250">
        <v>10</v>
      </c>
      <c r="X19" s="249">
        <v>10</v>
      </c>
      <c r="Y19" s="246">
        <f t="shared" si="6"/>
        <v>20</v>
      </c>
      <c r="Z19" s="250">
        <v>3</v>
      </c>
      <c r="AA19" s="251">
        <v>14</v>
      </c>
      <c r="AB19" s="289">
        <f t="shared" si="7"/>
        <v>42</v>
      </c>
      <c r="AC19" s="250">
        <v>6</v>
      </c>
      <c r="AD19" s="252">
        <f t="shared" si="8"/>
        <v>120.5025</v>
      </c>
      <c r="AE19" s="253">
        <f t="shared" si="9"/>
        <v>12.05025</v>
      </c>
      <c r="AF19" s="290">
        <v>30</v>
      </c>
      <c r="AG19" s="242" t="s">
        <v>122</v>
      </c>
    </row>
    <row r="20" spans="1:33" ht="30" customHeight="1">
      <c r="A20" s="35">
        <f t="shared" si="10"/>
        <v>12</v>
      </c>
      <c r="B20" s="205" t="s">
        <v>68</v>
      </c>
      <c r="C20" s="214" t="s">
        <v>69</v>
      </c>
      <c r="D20" s="215" t="s">
        <v>70</v>
      </c>
      <c r="E20" s="305"/>
      <c r="F20" s="296">
        <v>10.5</v>
      </c>
      <c r="G20" s="236">
        <f t="shared" si="0"/>
        <v>21</v>
      </c>
      <c r="H20" s="237">
        <v>6</v>
      </c>
      <c r="I20" s="238">
        <v>14</v>
      </c>
      <c r="J20" s="239">
        <f t="shared" si="1"/>
        <v>28</v>
      </c>
      <c r="K20" s="240">
        <v>5</v>
      </c>
      <c r="L20" s="241">
        <f t="shared" si="2"/>
        <v>12.25</v>
      </c>
      <c r="M20" s="253">
        <f t="shared" si="3"/>
        <v>36.75</v>
      </c>
      <c r="N20" s="242">
        <v>11</v>
      </c>
      <c r="O20" s="243">
        <v>12.5</v>
      </c>
      <c r="P20" s="244">
        <v>25</v>
      </c>
      <c r="Q20" s="245">
        <v>6</v>
      </c>
      <c r="R20" s="246">
        <v>6.06</v>
      </c>
      <c r="S20" s="246">
        <v>12.12</v>
      </c>
      <c r="T20" s="247">
        <v>0</v>
      </c>
      <c r="U20" s="248">
        <f t="shared" si="4"/>
        <v>9.28</v>
      </c>
      <c r="V20" s="246">
        <f t="shared" si="5"/>
        <v>18.56</v>
      </c>
      <c r="W20" s="250">
        <v>0</v>
      </c>
      <c r="X20" s="249">
        <v>8</v>
      </c>
      <c r="Y20" s="246">
        <f t="shared" si="6"/>
        <v>16</v>
      </c>
      <c r="Z20" s="250">
        <v>0</v>
      </c>
      <c r="AA20" s="251">
        <v>15.5</v>
      </c>
      <c r="AB20" s="289">
        <f t="shared" si="7"/>
        <v>46.5</v>
      </c>
      <c r="AC20" s="250">
        <v>6</v>
      </c>
      <c r="AD20" s="252">
        <f t="shared" si="8"/>
        <v>117.81</v>
      </c>
      <c r="AE20" s="253">
        <f t="shared" si="9"/>
        <v>11.781</v>
      </c>
      <c r="AF20" s="290">
        <v>30</v>
      </c>
      <c r="AG20" s="242" t="s">
        <v>122</v>
      </c>
    </row>
    <row r="21" spans="1:33" ht="30" customHeight="1">
      <c r="A21" s="35">
        <f t="shared" si="10"/>
        <v>13</v>
      </c>
      <c r="B21" s="202" t="s">
        <v>71</v>
      </c>
      <c r="C21" s="212" t="s">
        <v>72</v>
      </c>
      <c r="D21" s="213" t="s">
        <v>73</v>
      </c>
      <c r="E21" s="304"/>
      <c r="F21" s="296">
        <v>11.33</v>
      </c>
      <c r="G21" s="236">
        <f t="shared" si="0"/>
        <v>22.66</v>
      </c>
      <c r="H21" s="237">
        <v>6</v>
      </c>
      <c r="I21" s="238">
        <v>15.5</v>
      </c>
      <c r="J21" s="239">
        <f t="shared" si="1"/>
        <v>31</v>
      </c>
      <c r="K21" s="240">
        <v>5</v>
      </c>
      <c r="L21" s="241">
        <f t="shared" si="2"/>
        <v>13.415</v>
      </c>
      <c r="M21" s="253">
        <f t="shared" si="3"/>
        <v>40.245</v>
      </c>
      <c r="N21" s="242">
        <v>11</v>
      </c>
      <c r="O21" s="243">
        <v>12.1875</v>
      </c>
      <c r="P21" s="244">
        <v>24.375</v>
      </c>
      <c r="Q21" s="245">
        <v>6</v>
      </c>
      <c r="R21" s="246">
        <v>6</v>
      </c>
      <c r="S21" s="246">
        <v>12</v>
      </c>
      <c r="T21" s="247">
        <v>0</v>
      </c>
      <c r="U21" s="248">
        <f t="shared" si="4"/>
        <v>9.09375</v>
      </c>
      <c r="V21" s="246">
        <f t="shared" si="5"/>
        <v>18.1875</v>
      </c>
      <c r="W21" s="250">
        <v>0</v>
      </c>
      <c r="X21" s="249">
        <v>11.1</v>
      </c>
      <c r="Y21" s="246">
        <f t="shared" si="6"/>
        <v>22.2</v>
      </c>
      <c r="Z21" s="250">
        <v>3</v>
      </c>
      <c r="AA21" s="251">
        <v>12</v>
      </c>
      <c r="AB21" s="289">
        <f t="shared" si="7"/>
        <v>36</v>
      </c>
      <c r="AC21" s="250">
        <v>6</v>
      </c>
      <c r="AD21" s="252">
        <f t="shared" si="8"/>
        <v>116.63250000000001</v>
      </c>
      <c r="AE21" s="253">
        <f t="shared" si="9"/>
        <v>11.663250000000001</v>
      </c>
      <c r="AF21" s="290">
        <v>30</v>
      </c>
      <c r="AG21" s="242" t="s">
        <v>122</v>
      </c>
    </row>
    <row r="22" spans="1:33" ht="30" customHeight="1">
      <c r="A22" s="35">
        <f t="shared" si="10"/>
        <v>14</v>
      </c>
      <c r="B22" s="205" t="s">
        <v>51</v>
      </c>
      <c r="C22" s="210" t="s">
        <v>52</v>
      </c>
      <c r="D22" s="211" t="s">
        <v>53</v>
      </c>
      <c r="E22" s="303"/>
      <c r="F22" s="296">
        <v>11.5</v>
      </c>
      <c r="G22" s="236">
        <f t="shared" si="0"/>
        <v>23</v>
      </c>
      <c r="H22" s="237">
        <v>6</v>
      </c>
      <c r="I22" s="238">
        <v>15.7</v>
      </c>
      <c r="J22" s="239">
        <f t="shared" si="1"/>
        <v>31.4</v>
      </c>
      <c r="K22" s="240">
        <v>5</v>
      </c>
      <c r="L22" s="241">
        <f t="shared" si="2"/>
        <v>13.6</v>
      </c>
      <c r="M22" s="253">
        <f t="shared" si="3"/>
        <v>40.8</v>
      </c>
      <c r="N22" s="242">
        <v>11</v>
      </c>
      <c r="O22" s="243">
        <v>10.25</v>
      </c>
      <c r="P22" s="244">
        <v>20.5</v>
      </c>
      <c r="Q22" s="245">
        <v>6</v>
      </c>
      <c r="R22" s="246">
        <v>5.56</v>
      </c>
      <c r="S22" s="246">
        <v>11.12</v>
      </c>
      <c r="T22" s="247">
        <v>0</v>
      </c>
      <c r="U22" s="248">
        <f t="shared" si="4"/>
        <v>7.904999999999999</v>
      </c>
      <c r="V22" s="246">
        <f t="shared" si="5"/>
        <v>15.809999999999999</v>
      </c>
      <c r="W22" s="250">
        <v>0</v>
      </c>
      <c r="X22" s="249">
        <v>6</v>
      </c>
      <c r="Y22" s="246">
        <f t="shared" si="6"/>
        <v>12</v>
      </c>
      <c r="Z22" s="250">
        <v>0</v>
      </c>
      <c r="AA22" s="251">
        <v>15.5</v>
      </c>
      <c r="AB22" s="289">
        <f t="shared" si="7"/>
        <v>46.5</v>
      </c>
      <c r="AC22" s="250">
        <v>6</v>
      </c>
      <c r="AD22" s="252">
        <f t="shared" si="8"/>
        <v>115.11</v>
      </c>
      <c r="AE22" s="253">
        <f t="shared" si="9"/>
        <v>11.511</v>
      </c>
      <c r="AF22" s="290">
        <v>30</v>
      </c>
      <c r="AG22" s="242" t="s">
        <v>122</v>
      </c>
    </row>
    <row r="23" spans="1:33" ht="30" customHeight="1">
      <c r="A23" s="35">
        <f t="shared" si="10"/>
        <v>15</v>
      </c>
      <c r="B23" s="202" t="s">
        <v>74</v>
      </c>
      <c r="C23" s="203" t="s">
        <v>75</v>
      </c>
      <c r="D23" s="204" t="s">
        <v>76</v>
      </c>
      <c r="E23" s="299"/>
      <c r="F23" s="296">
        <v>11.63</v>
      </c>
      <c r="G23" s="236">
        <f t="shared" si="0"/>
        <v>23.26</v>
      </c>
      <c r="H23" s="237">
        <v>6</v>
      </c>
      <c r="I23" s="238">
        <v>11.8</v>
      </c>
      <c r="J23" s="239">
        <f t="shared" si="1"/>
        <v>23.6</v>
      </c>
      <c r="K23" s="240">
        <v>5</v>
      </c>
      <c r="L23" s="241">
        <f t="shared" si="2"/>
        <v>11.715</v>
      </c>
      <c r="M23" s="253">
        <f t="shared" si="3"/>
        <v>35.144999999999996</v>
      </c>
      <c r="N23" s="242">
        <v>11</v>
      </c>
      <c r="O23" s="254">
        <v>10.5625</v>
      </c>
      <c r="P23" s="255">
        <v>21.125</v>
      </c>
      <c r="Q23" s="256">
        <v>6</v>
      </c>
      <c r="R23" s="246">
        <v>5.81</v>
      </c>
      <c r="S23" s="246">
        <v>11.62</v>
      </c>
      <c r="T23" s="257">
        <v>0</v>
      </c>
      <c r="U23" s="248">
        <f t="shared" si="4"/>
        <v>8.18625</v>
      </c>
      <c r="V23" s="246">
        <f t="shared" si="5"/>
        <v>16.3725</v>
      </c>
      <c r="W23" s="250">
        <v>0</v>
      </c>
      <c r="X23" s="249">
        <v>8.75</v>
      </c>
      <c r="Y23" s="246">
        <f t="shared" si="6"/>
        <v>17.5</v>
      </c>
      <c r="Z23" s="250">
        <v>0</v>
      </c>
      <c r="AA23" s="251">
        <v>15</v>
      </c>
      <c r="AB23" s="289">
        <f t="shared" si="7"/>
        <v>45</v>
      </c>
      <c r="AC23" s="250">
        <v>6</v>
      </c>
      <c r="AD23" s="252">
        <f t="shared" si="8"/>
        <v>114.0175</v>
      </c>
      <c r="AE23" s="253">
        <f t="shared" si="9"/>
        <v>11.40175</v>
      </c>
      <c r="AF23" s="290">
        <v>30</v>
      </c>
      <c r="AG23" s="242" t="s">
        <v>122</v>
      </c>
    </row>
    <row r="24" spans="1:33" ht="30" customHeight="1">
      <c r="A24" s="35">
        <f t="shared" si="10"/>
        <v>16</v>
      </c>
      <c r="B24" s="205" t="s">
        <v>77</v>
      </c>
      <c r="C24" s="216" t="s">
        <v>78</v>
      </c>
      <c r="D24" s="217" t="s">
        <v>79</v>
      </c>
      <c r="E24" s="306"/>
      <c r="F24" s="296">
        <v>11.04</v>
      </c>
      <c r="G24" s="236">
        <f t="shared" si="0"/>
        <v>22.08</v>
      </c>
      <c r="H24" s="237">
        <v>6</v>
      </c>
      <c r="I24" s="238">
        <v>11.7</v>
      </c>
      <c r="J24" s="239">
        <f t="shared" si="1"/>
        <v>23.4</v>
      </c>
      <c r="K24" s="240">
        <v>5</v>
      </c>
      <c r="L24" s="241">
        <f t="shared" si="2"/>
        <v>11.37</v>
      </c>
      <c r="M24" s="253">
        <f t="shared" si="3"/>
        <v>34.11</v>
      </c>
      <c r="N24" s="242">
        <v>11</v>
      </c>
      <c r="O24" s="254">
        <v>12.625</v>
      </c>
      <c r="P24" s="255">
        <v>25.25</v>
      </c>
      <c r="Q24" s="245">
        <v>6</v>
      </c>
      <c r="R24" s="246">
        <v>8.78</v>
      </c>
      <c r="S24" s="246">
        <v>17.56</v>
      </c>
      <c r="T24" s="258">
        <v>0</v>
      </c>
      <c r="U24" s="248">
        <f t="shared" si="4"/>
        <v>10.7025</v>
      </c>
      <c r="V24" s="246">
        <f t="shared" si="5"/>
        <v>21.405</v>
      </c>
      <c r="W24" s="250">
        <v>10</v>
      </c>
      <c r="X24" s="249">
        <v>5.3</v>
      </c>
      <c r="Y24" s="246">
        <f t="shared" si="6"/>
        <v>10.6</v>
      </c>
      <c r="Z24" s="250">
        <v>0</v>
      </c>
      <c r="AA24" s="251">
        <v>13</v>
      </c>
      <c r="AB24" s="289">
        <f t="shared" si="7"/>
        <v>39</v>
      </c>
      <c r="AC24" s="250">
        <v>6</v>
      </c>
      <c r="AD24" s="252">
        <f t="shared" si="8"/>
        <v>105.115</v>
      </c>
      <c r="AE24" s="253">
        <f t="shared" si="9"/>
        <v>10.5115</v>
      </c>
      <c r="AF24" s="290">
        <v>30</v>
      </c>
      <c r="AG24" s="242" t="s">
        <v>122</v>
      </c>
    </row>
    <row r="25" spans="1:33" ht="30" customHeight="1">
      <c r="A25" s="35">
        <f t="shared" si="10"/>
        <v>17</v>
      </c>
      <c r="B25" s="202" t="s">
        <v>98</v>
      </c>
      <c r="C25" s="212" t="s">
        <v>72</v>
      </c>
      <c r="D25" s="213" t="s">
        <v>99</v>
      </c>
      <c r="E25" s="304"/>
      <c r="F25" s="296">
        <v>10</v>
      </c>
      <c r="G25" s="236">
        <f t="shared" si="0"/>
        <v>20</v>
      </c>
      <c r="H25" s="237">
        <v>6</v>
      </c>
      <c r="I25" s="259">
        <v>10.5</v>
      </c>
      <c r="J25" s="239">
        <f t="shared" si="1"/>
        <v>21</v>
      </c>
      <c r="K25" s="240">
        <v>5</v>
      </c>
      <c r="L25" s="241">
        <f t="shared" si="2"/>
        <v>10.25</v>
      </c>
      <c r="M25" s="253">
        <f t="shared" si="3"/>
        <v>30.75</v>
      </c>
      <c r="N25" s="260">
        <v>11</v>
      </c>
      <c r="O25" s="254">
        <v>11.75</v>
      </c>
      <c r="P25" s="255">
        <v>23.5</v>
      </c>
      <c r="Q25" s="256">
        <v>6</v>
      </c>
      <c r="R25" s="246">
        <v>5.28</v>
      </c>
      <c r="S25" s="246">
        <v>10.56</v>
      </c>
      <c r="T25" s="257">
        <v>0</v>
      </c>
      <c r="U25" s="248">
        <f t="shared" si="4"/>
        <v>8.515</v>
      </c>
      <c r="V25" s="246">
        <f t="shared" si="5"/>
        <v>17.03</v>
      </c>
      <c r="W25" s="250">
        <v>0</v>
      </c>
      <c r="X25" s="249">
        <v>10.15</v>
      </c>
      <c r="Y25" s="246">
        <f t="shared" si="6"/>
        <v>20.3</v>
      </c>
      <c r="Z25" s="250">
        <v>3</v>
      </c>
      <c r="AA25" s="251">
        <v>12</v>
      </c>
      <c r="AB25" s="289">
        <f t="shared" si="7"/>
        <v>36</v>
      </c>
      <c r="AC25" s="250">
        <v>6</v>
      </c>
      <c r="AD25" s="252">
        <f t="shared" si="8"/>
        <v>104.08</v>
      </c>
      <c r="AE25" s="253">
        <f t="shared" si="9"/>
        <v>10.408</v>
      </c>
      <c r="AF25" s="290">
        <v>30</v>
      </c>
      <c r="AG25" s="242" t="s">
        <v>122</v>
      </c>
    </row>
    <row r="26" spans="1:33" ht="30" customHeight="1">
      <c r="A26" s="35">
        <f t="shared" si="10"/>
        <v>18</v>
      </c>
      <c r="B26" s="205" t="s">
        <v>80</v>
      </c>
      <c r="C26" s="212" t="s">
        <v>81</v>
      </c>
      <c r="D26" s="213" t="s">
        <v>82</v>
      </c>
      <c r="E26" s="304"/>
      <c r="F26" s="296">
        <v>10.25</v>
      </c>
      <c r="G26" s="236">
        <f t="shared" si="0"/>
        <v>20.5</v>
      </c>
      <c r="H26" s="237">
        <v>6</v>
      </c>
      <c r="I26" s="238">
        <v>12.3</v>
      </c>
      <c r="J26" s="239">
        <f t="shared" si="1"/>
        <v>24.6</v>
      </c>
      <c r="K26" s="240">
        <v>5</v>
      </c>
      <c r="L26" s="241">
        <f t="shared" si="2"/>
        <v>11.275</v>
      </c>
      <c r="M26" s="253">
        <f t="shared" si="3"/>
        <v>33.825</v>
      </c>
      <c r="N26" s="250">
        <v>11</v>
      </c>
      <c r="O26" s="254">
        <v>10</v>
      </c>
      <c r="P26" s="255">
        <v>20</v>
      </c>
      <c r="Q26" s="256">
        <v>6</v>
      </c>
      <c r="R26" s="246">
        <v>4.44</v>
      </c>
      <c r="S26" s="246">
        <v>8.88</v>
      </c>
      <c r="T26" s="257">
        <v>0</v>
      </c>
      <c r="U26" s="248">
        <f t="shared" si="4"/>
        <v>7.220000000000001</v>
      </c>
      <c r="V26" s="246">
        <f t="shared" si="5"/>
        <v>14.440000000000001</v>
      </c>
      <c r="W26" s="250">
        <v>0</v>
      </c>
      <c r="X26" s="249">
        <v>9.75</v>
      </c>
      <c r="Y26" s="246">
        <f t="shared" si="6"/>
        <v>19.5</v>
      </c>
      <c r="Z26" s="250">
        <v>0</v>
      </c>
      <c r="AA26" s="251">
        <v>12</v>
      </c>
      <c r="AB26" s="289">
        <f t="shared" si="7"/>
        <v>36</v>
      </c>
      <c r="AC26" s="250">
        <v>6</v>
      </c>
      <c r="AD26" s="252">
        <f t="shared" si="8"/>
        <v>103.765</v>
      </c>
      <c r="AE26" s="253">
        <f t="shared" si="9"/>
        <v>10.3765</v>
      </c>
      <c r="AF26" s="290">
        <v>30</v>
      </c>
      <c r="AG26" s="242" t="s">
        <v>122</v>
      </c>
    </row>
    <row r="27" spans="1:33" ht="30" customHeight="1">
      <c r="A27" s="35">
        <f t="shared" si="10"/>
        <v>19</v>
      </c>
      <c r="B27" s="205" t="s">
        <v>89</v>
      </c>
      <c r="C27" s="203" t="s">
        <v>90</v>
      </c>
      <c r="D27" s="204" t="s">
        <v>91</v>
      </c>
      <c r="E27" s="299"/>
      <c r="F27" s="296">
        <v>11.13</v>
      </c>
      <c r="G27" s="236">
        <f t="shared" si="0"/>
        <v>22.26</v>
      </c>
      <c r="H27" s="237">
        <v>6</v>
      </c>
      <c r="I27" s="238">
        <v>9.3</v>
      </c>
      <c r="J27" s="239">
        <f t="shared" si="1"/>
        <v>18.6</v>
      </c>
      <c r="K27" s="240">
        <v>0</v>
      </c>
      <c r="L27" s="241">
        <f t="shared" si="2"/>
        <v>10.215</v>
      </c>
      <c r="M27" s="253">
        <f t="shared" si="3"/>
        <v>30.645</v>
      </c>
      <c r="N27" s="261">
        <v>11</v>
      </c>
      <c r="O27" s="254">
        <v>8.75</v>
      </c>
      <c r="P27" s="255">
        <v>17.5</v>
      </c>
      <c r="Q27" s="256">
        <v>0</v>
      </c>
      <c r="R27" s="246">
        <v>4.67</v>
      </c>
      <c r="S27" s="246">
        <v>9.34</v>
      </c>
      <c r="T27" s="257">
        <v>0</v>
      </c>
      <c r="U27" s="248">
        <f t="shared" si="4"/>
        <v>6.71</v>
      </c>
      <c r="V27" s="246">
        <f t="shared" si="5"/>
        <v>13.42</v>
      </c>
      <c r="W27" s="250">
        <v>0</v>
      </c>
      <c r="X27" s="249">
        <v>9.6</v>
      </c>
      <c r="Y27" s="246">
        <f t="shared" si="6"/>
        <v>19.2</v>
      </c>
      <c r="Z27" s="250">
        <v>0</v>
      </c>
      <c r="AA27" s="251">
        <v>13.5</v>
      </c>
      <c r="AB27" s="289">
        <f t="shared" si="7"/>
        <v>40.5</v>
      </c>
      <c r="AC27" s="250">
        <v>6</v>
      </c>
      <c r="AD27" s="252">
        <f t="shared" si="8"/>
        <v>103.765</v>
      </c>
      <c r="AE27" s="253">
        <f t="shared" si="9"/>
        <v>10.3765</v>
      </c>
      <c r="AF27" s="290">
        <v>30</v>
      </c>
      <c r="AG27" s="242" t="s">
        <v>122</v>
      </c>
    </row>
    <row r="28" spans="1:33" ht="30" customHeight="1">
      <c r="A28" s="35">
        <f t="shared" si="10"/>
        <v>20</v>
      </c>
      <c r="B28" s="205" t="s">
        <v>86</v>
      </c>
      <c r="C28" s="208" t="s">
        <v>87</v>
      </c>
      <c r="D28" s="209" t="s">
        <v>88</v>
      </c>
      <c r="E28" s="302"/>
      <c r="F28" s="296">
        <v>10.54</v>
      </c>
      <c r="G28" s="236">
        <f t="shared" si="0"/>
        <v>21.08</v>
      </c>
      <c r="H28" s="237">
        <v>6</v>
      </c>
      <c r="I28" s="238">
        <v>11.5</v>
      </c>
      <c r="J28" s="239">
        <f t="shared" si="1"/>
        <v>23</v>
      </c>
      <c r="K28" s="240">
        <v>5</v>
      </c>
      <c r="L28" s="241">
        <f t="shared" si="2"/>
        <v>11.02</v>
      </c>
      <c r="M28" s="253">
        <f t="shared" si="3"/>
        <v>33.06</v>
      </c>
      <c r="N28" s="261">
        <v>11</v>
      </c>
      <c r="O28" s="254">
        <v>8.8425</v>
      </c>
      <c r="P28" s="255">
        <v>17.685</v>
      </c>
      <c r="Q28" s="256">
        <v>0</v>
      </c>
      <c r="R28" s="246">
        <v>7.06</v>
      </c>
      <c r="S28" s="246">
        <f>R28*2</f>
        <v>14.12</v>
      </c>
      <c r="T28" s="257">
        <v>0</v>
      </c>
      <c r="U28" s="248">
        <f t="shared" si="4"/>
        <v>7.95125</v>
      </c>
      <c r="V28" s="246">
        <f t="shared" si="5"/>
        <v>15.9025</v>
      </c>
      <c r="W28" s="250">
        <v>0</v>
      </c>
      <c r="X28" s="249">
        <v>7.6</v>
      </c>
      <c r="Y28" s="246">
        <f t="shared" si="6"/>
        <v>15.2</v>
      </c>
      <c r="Z28" s="250">
        <v>0</v>
      </c>
      <c r="AA28" s="251">
        <v>13</v>
      </c>
      <c r="AB28" s="289">
        <f t="shared" si="7"/>
        <v>39</v>
      </c>
      <c r="AC28" s="250">
        <v>6</v>
      </c>
      <c r="AD28" s="252">
        <f>M28+V28+Y28+AB28</f>
        <v>103.16250000000001</v>
      </c>
      <c r="AE28" s="253">
        <f t="shared" si="9"/>
        <v>10.31625</v>
      </c>
      <c r="AF28" s="290">
        <v>30</v>
      </c>
      <c r="AG28" s="242" t="s">
        <v>122</v>
      </c>
    </row>
    <row r="29" spans="1:48" ht="30" customHeight="1">
      <c r="A29" s="35">
        <f t="shared" si="10"/>
        <v>21</v>
      </c>
      <c r="B29" s="205" t="s">
        <v>92</v>
      </c>
      <c r="C29" s="218" t="s">
        <v>93</v>
      </c>
      <c r="D29" s="219" t="s">
        <v>94</v>
      </c>
      <c r="E29" s="307"/>
      <c r="F29" s="296">
        <v>10.5</v>
      </c>
      <c r="G29" s="236">
        <f t="shared" si="0"/>
        <v>21</v>
      </c>
      <c r="H29" s="237">
        <v>6</v>
      </c>
      <c r="I29" s="238">
        <v>14.5</v>
      </c>
      <c r="J29" s="239">
        <f t="shared" si="1"/>
        <v>29</v>
      </c>
      <c r="K29" s="240">
        <v>5</v>
      </c>
      <c r="L29" s="241">
        <f t="shared" si="2"/>
        <v>12.5</v>
      </c>
      <c r="M29" s="253">
        <f t="shared" si="3"/>
        <v>37.5</v>
      </c>
      <c r="N29" s="261">
        <v>11</v>
      </c>
      <c r="O29" s="254">
        <v>7.8125</v>
      </c>
      <c r="P29" s="255">
        <v>15.625</v>
      </c>
      <c r="Q29" s="256">
        <v>0</v>
      </c>
      <c r="R29" s="246">
        <v>7.03</v>
      </c>
      <c r="S29" s="246">
        <v>14.06</v>
      </c>
      <c r="T29" s="257">
        <v>0</v>
      </c>
      <c r="U29" s="248">
        <f t="shared" si="4"/>
        <v>7.421250000000001</v>
      </c>
      <c r="V29" s="246">
        <f t="shared" si="5"/>
        <v>14.842500000000001</v>
      </c>
      <c r="W29" s="250">
        <v>0</v>
      </c>
      <c r="X29" s="249">
        <v>5.65</v>
      </c>
      <c r="Y29" s="246">
        <f t="shared" si="6"/>
        <v>11.3</v>
      </c>
      <c r="Z29" s="250">
        <v>0</v>
      </c>
      <c r="AA29" s="251">
        <v>13</v>
      </c>
      <c r="AB29" s="289">
        <f t="shared" si="7"/>
        <v>39</v>
      </c>
      <c r="AC29" s="250">
        <v>6</v>
      </c>
      <c r="AD29" s="252">
        <f>M29+V29+AB29+Y29</f>
        <v>102.6425</v>
      </c>
      <c r="AE29" s="253">
        <f t="shared" si="9"/>
        <v>10.26425</v>
      </c>
      <c r="AF29" s="290">
        <v>30</v>
      </c>
      <c r="AG29" s="242" t="s">
        <v>122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33" s="24" customFormat="1" ht="30" customHeight="1">
      <c r="A30" s="44">
        <f t="shared" si="10"/>
        <v>22</v>
      </c>
      <c r="B30" s="205" t="s">
        <v>83</v>
      </c>
      <c r="C30" s="203" t="s">
        <v>84</v>
      </c>
      <c r="D30" s="204" t="s">
        <v>85</v>
      </c>
      <c r="E30" s="299"/>
      <c r="F30" s="296">
        <v>10</v>
      </c>
      <c r="G30" s="236">
        <f t="shared" si="0"/>
        <v>20</v>
      </c>
      <c r="H30" s="237">
        <v>6</v>
      </c>
      <c r="I30" s="238">
        <v>8.2</v>
      </c>
      <c r="J30" s="239">
        <f t="shared" si="1"/>
        <v>16.4</v>
      </c>
      <c r="K30" s="240">
        <v>0</v>
      </c>
      <c r="L30" s="241">
        <f t="shared" si="2"/>
        <v>9.1</v>
      </c>
      <c r="M30" s="253">
        <f t="shared" si="3"/>
        <v>27.299999999999997</v>
      </c>
      <c r="N30" s="261">
        <v>0</v>
      </c>
      <c r="O30" s="262">
        <v>9.6875</v>
      </c>
      <c r="P30" s="263">
        <v>19.375</v>
      </c>
      <c r="Q30" s="264">
        <v>0</v>
      </c>
      <c r="R30" s="246">
        <v>5.33</v>
      </c>
      <c r="S30" s="246">
        <v>10.66</v>
      </c>
      <c r="T30" s="257">
        <v>0</v>
      </c>
      <c r="U30" s="248">
        <f t="shared" si="4"/>
        <v>7.50875</v>
      </c>
      <c r="V30" s="246">
        <f t="shared" si="5"/>
        <v>15.0175</v>
      </c>
      <c r="W30" s="250">
        <v>0</v>
      </c>
      <c r="X30" s="249">
        <v>5.85</v>
      </c>
      <c r="Y30" s="246">
        <f t="shared" si="6"/>
        <v>11.7</v>
      </c>
      <c r="Z30" s="250">
        <v>0</v>
      </c>
      <c r="AA30" s="251">
        <v>15</v>
      </c>
      <c r="AB30" s="289">
        <f t="shared" si="7"/>
        <v>45</v>
      </c>
      <c r="AC30" s="250">
        <v>6</v>
      </c>
      <c r="AD30" s="252">
        <f>M30+V30+AB30+Y30</f>
        <v>99.0175</v>
      </c>
      <c r="AE30" s="253">
        <f t="shared" si="9"/>
        <v>9.90175</v>
      </c>
      <c r="AF30" s="290" t="s">
        <v>121</v>
      </c>
      <c r="AG30" s="242" t="s">
        <v>123</v>
      </c>
    </row>
    <row r="31" spans="1:48" ht="30" customHeight="1" thickBot="1">
      <c r="A31" s="45">
        <f t="shared" si="10"/>
        <v>23</v>
      </c>
      <c r="B31" s="220" t="s">
        <v>95</v>
      </c>
      <c r="C31" s="221" t="s">
        <v>96</v>
      </c>
      <c r="D31" s="222" t="s">
        <v>97</v>
      </c>
      <c r="E31" s="308" t="s">
        <v>118</v>
      </c>
      <c r="F31" s="297"/>
      <c r="G31" s="265"/>
      <c r="H31" s="266"/>
      <c r="I31" s="267"/>
      <c r="J31" s="268"/>
      <c r="K31" s="269" t="s">
        <v>121</v>
      </c>
      <c r="L31" s="270"/>
      <c r="M31" s="282"/>
      <c r="N31" s="271"/>
      <c r="O31" s="272"/>
      <c r="P31" s="273"/>
      <c r="Q31" s="274"/>
      <c r="R31" s="275"/>
      <c r="S31" s="275" t="s">
        <v>121</v>
      </c>
      <c r="T31" s="276"/>
      <c r="U31" s="277"/>
      <c r="V31" s="275"/>
      <c r="W31" s="279"/>
      <c r="X31" s="278"/>
      <c r="Y31" s="275"/>
      <c r="Z31" s="279"/>
      <c r="AA31" s="280"/>
      <c r="AB31" s="291"/>
      <c r="AC31" s="279"/>
      <c r="AD31" s="281"/>
      <c r="AE31" s="282"/>
      <c r="AF31" s="292"/>
      <c r="AG31" s="293" t="s">
        <v>133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30" customHeight="1">
      <c r="A32" s="88"/>
      <c r="B32" s="89"/>
      <c r="C32" s="90"/>
      <c r="D32" s="90"/>
      <c r="E32" s="89"/>
      <c r="F32" s="91"/>
      <c r="G32" s="91"/>
      <c r="H32" s="92"/>
      <c r="I32" s="108"/>
      <c r="J32" s="93"/>
      <c r="K32" s="92"/>
      <c r="L32" s="91"/>
      <c r="M32" s="96"/>
      <c r="N32" s="94"/>
      <c r="O32" s="95"/>
      <c r="P32" s="95"/>
      <c r="Q32" s="94"/>
      <c r="R32" s="96"/>
      <c r="S32" s="96"/>
      <c r="T32" s="94"/>
      <c r="U32" s="196"/>
      <c r="V32" s="96"/>
      <c r="W32" s="97"/>
      <c r="X32" s="96"/>
      <c r="Y32" s="96"/>
      <c r="Z32" s="97"/>
      <c r="AA32" s="98"/>
      <c r="AB32" s="98"/>
      <c r="AC32" s="97"/>
      <c r="AD32" s="96"/>
      <c r="AE32" s="96"/>
      <c r="AF32" s="97"/>
      <c r="AG32" s="97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33" s="99" customFormat="1" ht="18">
      <c r="B33" s="350" t="s">
        <v>142</v>
      </c>
      <c r="C33" s="336"/>
      <c r="D33" s="351"/>
      <c r="E33" s="350" t="s">
        <v>151</v>
      </c>
      <c r="F33" s="351"/>
      <c r="G33" s="336"/>
      <c r="H33" s="351"/>
      <c r="I33" s="352" t="s">
        <v>152</v>
      </c>
      <c r="J33" s="336"/>
      <c r="K33" s="352"/>
      <c r="L33" s="352"/>
      <c r="M33" s="352" t="s">
        <v>143</v>
      </c>
      <c r="N33" s="352"/>
      <c r="O33" s="352"/>
      <c r="P33" s="111"/>
      <c r="U33" s="105"/>
      <c r="V33" s="105"/>
      <c r="W33" s="111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19" ht="18">
      <c r="B34" s="17"/>
      <c r="C34" s="16"/>
      <c r="D34" s="18"/>
      <c r="E34" s="17"/>
      <c r="F34" s="19"/>
      <c r="G34" s="19"/>
      <c r="H34" s="16"/>
      <c r="M34" s="64"/>
      <c r="N34" s="64"/>
      <c r="O34" s="64"/>
      <c r="P34" s="64"/>
      <c r="Q34" s="64"/>
      <c r="R34" s="64"/>
      <c r="S34" s="64"/>
    </row>
    <row r="35" spans="2:18" ht="30" customHeight="1">
      <c r="B35" s="347" t="s">
        <v>144</v>
      </c>
      <c r="C35" s="348"/>
      <c r="D35" s="152"/>
      <c r="E35" s="1"/>
      <c r="I35" s="109"/>
      <c r="J35" s="1"/>
      <c r="P35" s="336" t="s">
        <v>150</v>
      </c>
      <c r="Q35" s="336" t="s">
        <v>120</v>
      </c>
      <c r="R35" s="349"/>
    </row>
    <row r="36" spans="2:22" ht="30" customHeight="1">
      <c r="B36" s="345" t="s">
        <v>105</v>
      </c>
      <c r="C36" s="346"/>
      <c r="D36" s="337"/>
      <c r="E36" s="337"/>
      <c r="F36" s="336"/>
      <c r="G36" s="336"/>
      <c r="H36" s="336"/>
      <c r="I36" s="338"/>
      <c r="J36" s="154"/>
      <c r="K36" s="99"/>
      <c r="L36" s="99"/>
      <c r="M36" s="105"/>
      <c r="N36" s="105"/>
      <c r="O36" s="105"/>
      <c r="P36" s="105"/>
      <c r="Q36" s="105"/>
      <c r="R36" s="105"/>
      <c r="S36" s="105"/>
      <c r="T36" s="111"/>
      <c r="U36" s="105"/>
      <c r="V36" s="105"/>
    </row>
    <row r="37" spans="2:22" ht="34.5" customHeight="1">
      <c r="B37" s="339" t="s">
        <v>145</v>
      </c>
      <c r="C37" s="339"/>
      <c r="D37" s="340"/>
      <c r="E37" s="340"/>
      <c r="F37" s="341"/>
      <c r="G37" s="339" t="s">
        <v>148</v>
      </c>
      <c r="H37" s="339"/>
      <c r="I37" s="339"/>
      <c r="J37" s="99"/>
      <c r="K37" s="99"/>
      <c r="L37" s="99"/>
      <c r="M37" s="105"/>
      <c r="N37" s="105"/>
      <c r="O37" s="105"/>
      <c r="P37" s="105"/>
      <c r="Q37" s="105"/>
      <c r="R37" s="105"/>
      <c r="S37" s="105"/>
      <c r="T37" s="111"/>
      <c r="U37" s="105"/>
      <c r="V37" s="105"/>
    </row>
    <row r="38" spans="2:25" ht="34.5" customHeight="1">
      <c r="B38" s="340" t="s">
        <v>146</v>
      </c>
      <c r="C38" s="340"/>
      <c r="D38" s="340"/>
      <c r="E38" s="340"/>
      <c r="F38" s="341"/>
      <c r="G38" s="339" t="s">
        <v>149</v>
      </c>
      <c r="H38" s="339"/>
      <c r="I38" s="342"/>
      <c r="J38" s="284"/>
      <c r="K38" s="99"/>
      <c r="L38" s="99"/>
      <c r="M38" s="105"/>
      <c r="N38" s="105"/>
      <c r="O38" s="105"/>
      <c r="P38" s="105"/>
      <c r="Q38" s="105"/>
      <c r="R38" s="105"/>
      <c r="S38" s="105"/>
      <c r="T38" s="285" t="s">
        <v>135</v>
      </c>
      <c r="U38" s="286"/>
      <c r="V38" s="294"/>
      <c r="W38" s="67"/>
      <c r="X38" s="197"/>
      <c r="Y38" s="198"/>
    </row>
    <row r="39" spans="2:22" ht="34.5" customHeight="1">
      <c r="B39" s="340" t="s">
        <v>147</v>
      </c>
      <c r="C39" s="340"/>
      <c r="D39" s="343"/>
      <c r="E39" s="342"/>
      <c r="F39" s="340"/>
      <c r="G39" s="340"/>
      <c r="H39" s="342"/>
      <c r="I39" s="344"/>
      <c r="J39" s="284"/>
      <c r="K39" s="99"/>
      <c r="L39" s="99"/>
      <c r="M39" s="105"/>
      <c r="N39" s="105"/>
      <c r="O39" s="105"/>
      <c r="P39" s="105"/>
      <c r="Q39" s="105"/>
      <c r="R39" s="105"/>
      <c r="S39" s="105"/>
      <c r="T39" s="111"/>
      <c r="U39" s="105"/>
      <c r="V39" s="105"/>
    </row>
    <row r="40" spans="10:22" ht="30" customHeight="1">
      <c r="J40" s="99"/>
      <c r="K40" s="99"/>
      <c r="L40" s="99"/>
      <c r="M40" s="105"/>
      <c r="N40" s="105"/>
      <c r="O40" s="105"/>
      <c r="P40" s="105"/>
      <c r="Q40" s="105"/>
      <c r="R40" s="105"/>
      <c r="S40" s="105"/>
      <c r="T40" s="111"/>
      <c r="U40" s="105"/>
      <c r="V40" s="105"/>
    </row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5">
    <mergeCell ref="AD7:AG7"/>
    <mergeCell ref="F7:N7"/>
    <mergeCell ref="O7:W7"/>
    <mergeCell ref="X7:Z7"/>
    <mergeCell ref="AA7:AC7"/>
  </mergeCells>
  <printOptions/>
  <pageMargins left="0.24" right="0.16" top="0.34" bottom="0.26" header="0.2" footer="0.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Normal="75" zoomScalePageLayoutView="0" workbookViewId="0" topLeftCell="A19">
      <selection activeCell="Q43" sqref="Q43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3" width="9.421875" style="0" customWidth="1"/>
    <col min="14" max="14" width="7.8515625" style="24" customWidth="1"/>
  </cols>
  <sheetData>
    <row r="1" spans="1:14" ht="16.5" customHeight="1">
      <c r="A1" s="7" t="s">
        <v>0</v>
      </c>
      <c r="B1" s="7"/>
      <c r="C1" s="7"/>
      <c r="D1" s="7"/>
      <c r="E1" s="7"/>
      <c r="F1" s="8"/>
      <c r="G1" s="8"/>
      <c r="H1" s="9"/>
      <c r="I1" s="61"/>
      <c r="J1" s="9"/>
      <c r="K1" s="9"/>
      <c r="L1" s="9"/>
      <c r="M1" s="9"/>
      <c r="N1" s="61"/>
    </row>
    <row r="2" spans="1:14" ht="18.75">
      <c r="A2" s="7" t="s">
        <v>1</v>
      </c>
      <c r="B2" s="7"/>
      <c r="C2" s="7"/>
      <c r="D2" s="7"/>
      <c r="E2" s="7"/>
      <c r="F2" s="7" t="s">
        <v>102</v>
      </c>
      <c r="G2" s="8"/>
      <c r="H2" s="9"/>
      <c r="I2" s="61"/>
      <c r="J2" s="9"/>
      <c r="K2" s="9"/>
      <c r="L2" s="9"/>
      <c r="M2" s="9"/>
      <c r="N2" s="61"/>
    </row>
    <row r="3" spans="1:14" ht="18.75">
      <c r="A3" s="7" t="s">
        <v>3</v>
      </c>
      <c r="B3" s="7"/>
      <c r="C3" s="7"/>
      <c r="D3" s="7"/>
      <c r="E3" s="32"/>
      <c r="F3" s="11" t="s">
        <v>2</v>
      </c>
      <c r="G3" s="8"/>
      <c r="H3" s="9"/>
      <c r="I3" s="61"/>
      <c r="J3" s="9"/>
      <c r="K3" s="9"/>
      <c r="L3" s="9"/>
      <c r="M3" s="9"/>
      <c r="N3" s="61"/>
    </row>
    <row r="4" spans="1:14" ht="18.75">
      <c r="A4" s="7" t="s">
        <v>101</v>
      </c>
      <c r="B4" s="10"/>
      <c r="C4" s="7"/>
      <c r="D4" s="7"/>
      <c r="E4" s="32"/>
      <c r="F4" s="7" t="s">
        <v>4</v>
      </c>
      <c r="G4" s="8"/>
      <c r="H4" s="10"/>
      <c r="I4" s="106"/>
      <c r="J4" s="8"/>
      <c r="K4" s="10"/>
      <c r="L4" s="10"/>
      <c r="M4" s="8"/>
      <c r="N4" s="62"/>
    </row>
    <row r="5" spans="1:14" ht="18.75">
      <c r="A5" s="7" t="s">
        <v>103</v>
      </c>
      <c r="B5" s="10"/>
      <c r="C5" s="7"/>
      <c r="D5" s="7"/>
      <c r="E5" s="7"/>
      <c r="F5" s="8"/>
      <c r="G5" s="8"/>
      <c r="I5" s="106"/>
      <c r="J5" s="8"/>
      <c r="K5" s="10"/>
      <c r="L5" s="10"/>
      <c r="M5" s="8"/>
      <c r="N5" s="62"/>
    </row>
    <row r="6" spans="1:14" ht="18.75">
      <c r="A6" s="7"/>
      <c r="B6" s="10"/>
      <c r="C6" s="7"/>
      <c r="D6" s="7"/>
      <c r="E6" s="7"/>
      <c r="F6" s="8"/>
      <c r="G6" s="8"/>
      <c r="H6" s="10" t="s">
        <v>137</v>
      </c>
      <c r="I6" s="106"/>
      <c r="J6" s="8"/>
      <c r="K6" s="10"/>
      <c r="L6" s="10"/>
      <c r="M6" s="8"/>
      <c r="N6" s="62"/>
    </row>
    <row r="7" spans="1:14" ht="19.5" thickBot="1">
      <c r="A7" s="7"/>
      <c r="B7" s="10"/>
      <c r="C7" s="7"/>
      <c r="D7" s="7"/>
      <c r="E7" s="7"/>
      <c r="F7" s="8"/>
      <c r="G7" s="8"/>
      <c r="H7" s="10"/>
      <c r="I7" s="106"/>
      <c r="J7" s="8"/>
      <c r="K7" s="10"/>
      <c r="L7" s="10"/>
      <c r="M7" s="12"/>
      <c r="N7" s="62"/>
    </row>
    <row r="8" spans="1:14" ht="79.5" customHeight="1" thickBot="1">
      <c r="A8" s="3"/>
      <c r="B8" s="4"/>
      <c r="C8" s="4"/>
      <c r="D8" s="4"/>
      <c r="E8" s="4"/>
      <c r="F8" s="480" t="s">
        <v>5</v>
      </c>
      <c r="G8" s="480"/>
      <c r="H8" s="480"/>
      <c r="I8" s="480"/>
      <c r="J8" s="480"/>
      <c r="K8" s="480"/>
      <c r="L8" s="480"/>
      <c r="M8" s="480"/>
      <c r="N8" s="480"/>
    </row>
    <row r="9" spans="1:14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0" t="s">
        <v>108</v>
      </c>
      <c r="G9" s="27" t="s">
        <v>22</v>
      </c>
      <c r="H9" s="21" t="s">
        <v>13</v>
      </c>
      <c r="I9" s="107" t="s">
        <v>109</v>
      </c>
      <c r="J9" s="22" t="s">
        <v>23</v>
      </c>
      <c r="K9" s="28" t="s">
        <v>14</v>
      </c>
      <c r="L9" s="28" t="s">
        <v>110</v>
      </c>
      <c r="M9" s="31" t="s">
        <v>111</v>
      </c>
      <c r="N9" s="63" t="s">
        <v>15</v>
      </c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2">
        <v>15.54</v>
      </c>
      <c r="G10" s="112">
        <f aca="true" t="shared" si="0" ref="G10:G31">F10*2</f>
        <v>31.08</v>
      </c>
      <c r="H10" s="113">
        <v>6</v>
      </c>
      <c r="I10" s="114">
        <v>16</v>
      </c>
      <c r="J10" s="115">
        <f aca="true" t="shared" si="1" ref="J10:J31">I10*2</f>
        <v>32</v>
      </c>
      <c r="K10" s="113">
        <v>5</v>
      </c>
      <c r="L10" s="112">
        <f aca="true" t="shared" si="2" ref="L10:L31">(F10+I10)/2</f>
        <v>15.77</v>
      </c>
      <c r="M10" s="112">
        <f aca="true" t="shared" si="3" ref="M10:M31">L10*3</f>
        <v>47.31</v>
      </c>
      <c r="N10" s="116">
        <v>11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21">
        <v>13.29</v>
      </c>
      <c r="G11" s="121">
        <f t="shared" si="0"/>
        <v>26.58</v>
      </c>
      <c r="H11" s="122">
        <v>6</v>
      </c>
      <c r="I11" s="123">
        <v>16</v>
      </c>
      <c r="J11" s="124">
        <f t="shared" si="1"/>
        <v>32</v>
      </c>
      <c r="K11" s="125">
        <v>5</v>
      </c>
      <c r="L11" s="126">
        <f t="shared" si="2"/>
        <v>14.645</v>
      </c>
      <c r="M11" s="126">
        <f t="shared" si="3"/>
        <v>43.935</v>
      </c>
      <c r="N11" s="127">
        <v>11</v>
      </c>
    </row>
    <row r="12" spans="1:14" ht="30" customHeight="1">
      <c r="A12" s="35">
        <f aca="true" t="shared" si="4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21">
        <v>12.17</v>
      </c>
      <c r="G12" s="121">
        <f t="shared" si="0"/>
        <v>24.34</v>
      </c>
      <c r="H12" s="122">
        <v>6</v>
      </c>
      <c r="I12" s="123">
        <v>15.7</v>
      </c>
      <c r="J12" s="124">
        <f t="shared" si="1"/>
        <v>31.4</v>
      </c>
      <c r="K12" s="125">
        <v>5</v>
      </c>
      <c r="L12" s="126">
        <f t="shared" si="2"/>
        <v>13.934999999999999</v>
      </c>
      <c r="M12" s="126">
        <f t="shared" si="3"/>
        <v>41.80499999999999</v>
      </c>
      <c r="N12" s="127">
        <v>11</v>
      </c>
    </row>
    <row r="13" spans="1:14" ht="30" customHeight="1">
      <c r="A13" s="35">
        <f t="shared" si="4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21">
        <v>12.5</v>
      </c>
      <c r="G13" s="121">
        <f t="shared" si="0"/>
        <v>25</v>
      </c>
      <c r="H13" s="122">
        <v>6</v>
      </c>
      <c r="I13" s="123">
        <v>14.2</v>
      </c>
      <c r="J13" s="124">
        <f t="shared" si="1"/>
        <v>28.4</v>
      </c>
      <c r="K13" s="125">
        <v>5</v>
      </c>
      <c r="L13" s="126">
        <f t="shared" si="2"/>
        <v>13.35</v>
      </c>
      <c r="M13" s="126">
        <f t="shared" si="3"/>
        <v>40.05</v>
      </c>
      <c r="N13" s="127">
        <v>11</v>
      </c>
    </row>
    <row r="14" spans="1:14" ht="30" customHeight="1">
      <c r="A14" s="35">
        <f t="shared" si="4"/>
        <v>5</v>
      </c>
      <c r="B14" s="74" t="s">
        <v>43</v>
      </c>
      <c r="C14" s="78" t="s">
        <v>44</v>
      </c>
      <c r="D14" s="38" t="s">
        <v>39</v>
      </c>
      <c r="E14" s="52"/>
      <c r="F14" s="121">
        <v>12.83</v>
      </c>
      <c r="G14" s="121">
        <f t="shared" si="0"/>
        <v>25.66</v>
      </c>
      <c r="H14" s="122">
        <v>6</v>
      </c>
      <c r="I14" s="123">
        <v>13.3</v>
      </c>
      <c r="J14" s="124">
        <f t="shared" si="1"/>
        <v>26.6</v>
      </c>
      <c r="K14" s="125">
        <v>5</v>
      </c>
      <c r="L14" s="126">
        <f t="shared" si="2"/>
        <v>13.065000000000001</v>
      </c>
      <c r="M14" s="126">
        <f t="shared" si="3"/>
        <v>39.19500000000001</v>
      </c>
      <c r="N14" s="127">
        <v>11</v>
      </c>
    </row>
    <row r="15" spans="1:14" ht="30" customHeight="1">
      <c r="A15" s="35">
        <f t="shared" si="4"/>
        <v>6</v>
      </c>
      <c r="B15" s="75" t="s">
        <v>54</v>
      </c>
      <c r="C15" s="81" t="s">
        <v>55</v>
      </c>
      <c r="D15" s="37" t="s">
        <v>56</v>
      </c>
      <c r="E15" s="51"/>
      <c r="F15" s="121">
        <v>12</v>
      </c>
      <c r="G15" s="121">
        <f t="shared" si="0"/>
        <v>24</v>
      </c>
      <c r="H15" s="122">
        <v>6</v>
      </c>
      <c r="I15" s="123">
        <v>15.2</v>
      </c>
      <c r="J15" s="124">
        <f t="shared" si="1"/>
        <v>30.4</v>
      </c>
      <c r="K15" s="125">
        <v>5</v>
      </c>
      <c r="L15" s="126">
        <f t="shared" si="2"/>
        <v>13.6</v>
      </c>
      <c r="M15" s="126">
        <f t="shared" si="3"/>
        <v>40.8</v>
      </c>
      <c r="N15" s="127">
        <v>11</v>
      </c>
    </row>
    <row r="16" spans="1:14" ht="30" customHeight="1">
      <c r="A16" s="35">
        <f t="shared" si="4"/>
        <v>7</v>
      </c>
      <c r="B16" s="74" t="s">
        <v>40</v>
      </c>
      <c r="C16" s="81" t="s">
        <v>41</v>
      </c>
      <c r="D16" s="37" t="s">
        <v>42</v>
      </c>
      <c r="E16" s="51"/>
      <c r="F16" s="121">
        <v>12.33</v>
      </c>
      <c r="G16" s="121">
        <f t="shared" si="0"/>
        <v>24.66</v>
      </c>
      <c r="H16" s="122">
        <v>6</v>
      </c>
      <c r="I16" s="123">
        <v>14.5</v>
      </c>
      <c r="J16" s="124">
        <f t="shared" si="1"/>
        <v>29</v>
      </c>
      <c r="K16" s="125">
        <v>5</v>
      </c>
      <c r="L16" s="126">
        <f t="shared" si="2"/>
        <v>13.415</v>
      </c>
      <c r="M16" s="126">
        <f t="shared" si="3"/>
        <v>40.245</v>
      </c>
      <c r="N16" s="127">
        <v>11</v>
      </c>
    </row>
    <row r="17" spans="1:14" ht="30" customHeight="1">
      <c r="A17" s="35">
        <f t="shared" si="4"/>
        <v>8</v>
      </c>
      <c r="B17" s="75" t="s">
        <v>65</v>
      </c>
      <c r="C17" s="78" t="s">
        <v>66</v>
      </c>
      <c r="D17" s="38" t="s">
        <v>67</v>
      </c>
      <c r="E17" s="53"/>
      <c r="F17" s="121">
        <v>12.88</v>
      </c>
      <c r="G17" s="121">
        <f t="shared" si="0"/>
        <v>25.76</v>
      </c>
      <c r="H17" s="122">
        <v>6</v>
      </c>
      <c r="I17" s="123">
        <v>13.7</v>
      </c>
      <c r="J17" s="124">
        <f t="shared" si="1"/>
        <v>27.4</v>
      </c>
      <c r="K17" s="125">
        <v>5</v>
      </c>
      <c r="L17" s="126">
        <f t="shared" si="2"/>
        <v>13.29</v>
      </c>
      <c r="M17" s="126">
        <f t="shared" si="3"/>
        <v>39.87</v>
      </c>
      <c r="N17" s="127">
        <v>11</v>
      </c>
    </row>
    <row r="18" spans="1:14" ht="30" customHeight="1">
      <c r="A18" s="35">
        <f t="shared" si="4"/>
        <v>9</v>
      </c>
      <c r="B18" s="75" t="s">
        <v>45</v>
      </c>
      <c r="C18" s="78" t="s">
        <v>46</v>
      </c>
      <c r="D18" s="38" t="s">
        <v>47</v>
      </c>
      <c r="E18" s="53"/>
      <c r="F18" s="121">
        <v>13.33</v>
      </c>
      <c r="G18" s="121">
        <f t="shared" si="0"/>
        <v>26.66</v>
      </c>
      <c r="H18" s="122">
        <v>6</v>
      </c>
      <c r="I18" s="123">
        <v>12</v>
      </c>
      <c r="J18" s="124">
        <f t="shared" si="1"/>
        <v>24</v>
      </c>
      <c r="K18" s="125">
        <v>5</v>
      </c>
      <c r="L18" s="126">
        <f t="shared" si="2"/>
        <v>12.665</v>
      </c>
      <c r="M18" s="126">
        <f t="shared" si="3"/>
        <v>37.995</v>
      </c>
      <c r="N18" s="127">
        <v>11</v>
      </c>
    </row>
    <row r="19" spans="1:14" ht="30" customHeight="1">
      <c r="A19" s="35">
        <f t="shared" si="4"/>
        <v>10</v>
      </c>
      <c r="B19" s="74" t="s">
        <v>60</v>
      </c>
      <c r="C19" s="78" t="s">
        <v>61</v>
      </c>
      <c r="D19" s="38" t="s">
        <v>62</v>
      </c>
      <c r="E19" s="53"/>
      <c r="F19" s="121">
        <v>12</v>
      </c>
      <c r="G19" s="121">
        <f t="shared" si="0"/>
        <v>24</v>
      </c>
      <c r="H19" s="122">
        <v>6</v>
      </c>
      <c r="I19" s="123">
        <v>13</v>
      </c>
      <c r="J19" s="124">
        <f t="shared" si="1"/>
        <v>26</v>
      </c>
      <c r="K19" s="125">
        <v>5</v>
      </c>
      <c r="L19" s="126">
        <f t="shared" si="2"/>
        <v>12.5</v>
      </c>
      <c r="M19" s="126">
        <f t="shared" si="3"/>
        <v>37.5</v>
      </c>
      <c r="N19" s="127">
        <v>11</v>
      </c>
    </row>
    <row r="20" spans="1:14" ht="30" customHeight="1">
      <c r="A20" s="35">
        <f t="shared" si="4"/>
        <v>11</v>
      </c>
      <c r="B20" s="75" t="s">
        <v>37</v>
      </c>
      <c r="C20" s="82" t="s">
        <v>38</v>
      </c>
      <c r="D20" s="36" t="s">
        <v>39</v>
      </c>
      <c r="E20" s="50"/>
      <c r="F20" s="121">
        <v>11.21</v>
      </c>
      <c r="G20" s="121">
        <f t="shared" si="0"/>
        <v>22.42</v>
      </c>
      <c r="H20" s="122">
        <v>6</v>
      </c>
      <c r="I20" s="123">
        <v>11</v>
      </c>
      <c r="J20" s="124">
        <f t="shared" si="1"/>
        <v>22</v>
      </c>
      <c r="K20" s="125">
        <v>5</v>
      </c>
      <c r="L20" s="126">
        <f t="shared" si="2"/>
        <v>11.105</v>
      </c>
      <c r="M20" s="126">
        <f t="shared" si="3"/>
        <v>33.315</v>
      </c>
      <c r="N20" s="127">
        <v>11</v>
      </c>
    </row>
    <row r="21" spans="1:14" ht="30" customHeight="1">
      <c r="A21" s="35">
        <f t="shared" si="4"/>
        <v>12</v>
      </c>
      <c r="B21" s="75" t="s">
        <v>68</v>
      </c>
      <c r="C21" s="83" t="s">
        <v>69</v>
      </c>
      <c r="D21" s="41" t="s">
        <v>70</v>
      </c>
      <c r="E21" s="56"/>
      <c r="F21" s="121">
        <v>10.5</v>
      </c>
      <c r="G21" s="121">
        <f t="shared" si="0"/>
        <v>21</v>
      </c>
      <c r="H21" s="122">
        <v>6</v>
      </c>
      <c r="I21" s="123">
        <v>14</v>
      </c>
      <c r="J21" s="124">
        <f t="shared" si="1"/>
        <v>28</v>
      </c>
      <c r="K21" s="125">
        <v>5</v>
      </c>
      <c r="L21" s="126">
        <f t="shared" si="2"/>
        <v>12.25</v>
      </c>
      <c r="M21" s="126">
        <f t="shared" si="3"/>
        <v>36.75</v>
      </c>
      <c r="N21" s="127">
        <v>11</v>
      </c>
    </row>
    <row r="22" spans="1:14" ht="30" customHeight="1">
      <c r="A22" s="35">
        <f t="shared" si="4"/>
        <v>13</v>
      </c>
      <c r="B22" s="74" t="s">
        <v>71</v>
      </c>
      <c r="C22" s="82" t="s">
        <v>72</v>
      </c>
      <c r="D22" s="36" t="s">
        <v>73</v>
      </c>
      <c r="E22" s="50"/>
      <c r="F22" s="121">
        <v>11.33</v>
      </c>
      <c r="G22" s="121">
        <f t="shared" si="0"/>
        <v>22.66</v>
      </c>
      <c r="H22" s="122">
        <v>6</v>
      </c>
      <c r="I22" s="123">
        <v>15.5</v>
      </c>
      <c r="J22" s="124">
        <f t="shared" si="1"/>
        <v>31</v>
      </c>
      <c r="K22" s="125">
        <v>5</v>
      </c>
      <c r="L22" s="126">
        <f t="shared" si="2"/>
        <v>13.415</v>
      </c>
      <c r="M22" s="126">
        <f t="shared" si="3"/>
        <v>40.245</v>
      </c>
      <c r="N22" s="127">
        <v>11</v>
      </c>
    </row>
    <row r="23" spans="1:14" ht="30" customHeight="1">
      <c r="A23" s="35">
        <f t="shared" si="4"/>
        <v>14</v>
      </c>
      <c r="B23" s="75" t="s">
        <v>51</v>
      </c>
      <c r="C23" s="81" t="s">
        <v>52</v>
      </c>
      <c r="D23" s="37" t="s">
        <v>53</v>
      </c>
      <c r="E23" s="51"/>
      <c r="F23" s="121">
        <v>11.5</v>
      </c>
      <c r="G23" s="121">
        <f t="shared" si="0"/>
        <v>23</v>
      </c>
      <c r="H23" s="122">
        <v>6</v>
      </c>
      <c r="I23" s="123">
        <v>15.7</v>
      </c>
      <c r="J23" s="124">
        <f t="shared" si="1"/>
        <v>31.4</v>
      </c>
      <c r="K23" s="125">
        <v>5</v>
      </c>
      <c r="L23" s="126">
        <f t="shared" si="2"/>
        <v>13.6</v>
      </c>
      <c r="M23" s="126">
        <f t="shared" si="3"/>
        <v>40.8</v>
      </c>
      <c r="N23" s="127">
        <v>11</v>
      </c>
    </row>
    <row r="24" spans="1:14" ht="30" customHeight="1">
      <c r="A24" s="35">
        <f t="shared" si="4"/>
        <v>15</v>
      </c>
      <c r="B24" s="74" t="s">
        <v>74</v>
      </c>
      <c r="C24" s="78" t="s">
        <v>75</v>
      </c>
      <c r="D24" s="38" t="s">
        <v>76</v>
      </c>
      <c r="E24" s="53"/>
      <c r="F24" s="121">
        <v>11.63</v>
      </c>
      <c r="G24" s="121">
        <f t="shared" si="0"/>
        <v>23.26</v>
      </c>
      <c r="H24" s="122">
        <v>6</v>
      </c>
      <c r="I24" s="123">
        <v>11.8</v>
      </c>
      <c r="J24" s="124">
        <f t="shared" si="1"/>
        <v>23.6</v>
      </c>
      <c r="K24" s="125">
        <v>5</v>
      </c>
      <c r="L24" s="126">
        <f t="shared" si="2"/>
        <v>11.715</v>
      </c>
      <c r="M24" s="126">
        <f t="shared" si="3"/>
        <v>35.144999999999996</v>
      </c>
      <c r="N24" s="127">
        <v>11</v>
      </c>
    </row>
    <row r="25" spans="1:14" ht="30" customHeight="1">
      <c r="A25" s="35">
        <f t="shared" si="4"/>
        <v>16</v>
      </c>
      <c r="B25" s="75" t="s">
        <v>77</v>
      </c>
      <c r="C25" s="84" t="s">
        <v>78</v>
      </c>
      <c r="D25" s="42" t="s">
        <v>79</v>
      </c>
      <c r="E25" s="57"/>
      <c r="F25" s="121">
        <v>11.04</v>
      </c>
      <c r="G25" s="121">
        <f t="shared" si="0"/>
        <v>22.08</v>
      </c>
      <c r="H25" s="122">
        <v>6</v>
      </c>
      <c r="I25" s="123">
        <v>11.7</v>
      </c>
      <c r="J25" s="124">
        <f t="shared" si="1"/>
        <v>23.4</v>
      </c>
      <c r="K25" s="125">
        <v>5</v>
      </c>
      <c r="L25" s="126">
        <f t="shared" si="2"/>
        <v>11.37</v>
      </c>
      <c r="M25" s="126">
        <f t="shared" si="3"/>
        <v>34.11</v>
      </c>
      <c r="N25" s="127">
        <v>11</v>
      </c>
    </row>
    <row r="26" spans="1:14" ht="30" customHeight="1">
      <c r="A26" s="35">
        <f t="shared" si="4"/>
        <v>17</v>
      </c>
      <c r="B26" s="74" t="s">
        <v>98</v>
      </c>
      <c r="C26" s="82" t="s">
        <v>72</v>
      </c>
      <c r="D26" s="36" t="s">
        <v>99</v>
      </c>
      <c r="E26" s="50"/>
      <c r="F26" s="121">
        <v>10</v>
      </c>
      <c r="G26" s="121">
        <f t="shared" si="0"/>
        <v>20</v>
      </c>
      <c r="H26" s="122">
        <v>6</v>
      </c>
      <c r="I26" s="133">
        <v>10.5</v>
      </c>
      <c r="J26" s="124">
        <f t="shared" si="1"/>
        <v>21</v>
      </c>
      <c r="K26" s="125">
        <v>5</v>
      </c>
      <c r="L26" s="126">
        <f t="shared" si="2"/>
        <v>10.25</v>
      </c>
      <c r="M26" s="126">
        <f t="shared" si="3"/>
        <v>30.75</v>
      </c>
      <c r="N26" s="134">
        <v>11</v>
      </c>
    </row>
    <row r="27" spans="1:14" ht="30" customHeight="1">
      <c r="A27" s="35">
        <f t="shared" si="4"/>
        <v>18</v>
      </c>
      <c r="B27" s="75" t="s">
        <v>80</v>
      </c>
      <c r="C27" s="82" t="s">
        <v>81</v>
      </c>
      <c r="D27" s="36" t="s">
        <v>82</v>
      </c>
      <c r="E27" s="50"/>
      <c r="F27" s="121">
        <v>10.25</v>
      </c>
      <c r="G27" s="121">
        <f t="shared" si="0"/>
        <v>20.5</v>
      </c>
      <c r="H27" s="122">
        <v>6</v>
      </c>
      <c r="I27" s="123">
        <v>12.3</v>
      </c>
      <c r="J27" s="124">
        <f t="shared" si="1"/>
        <v>24.6</v>
      </c>
      <c r="K27" s="125">
        <v>5</v>
      </c>
      <c r="L27" s="126">
        <f t="shared" si="2"/>
        <v>11.275</v>
      </c>
      <c r="M27" s="126">
        <f t="shared" si="3"/>
        <v>33.825</v>
      </c>
      <c r="N27" s="130">
        <v>11</v>
      </c>
    </row>
    <row r="28" spans="1:14" ht="30" customHeight="1">
      <c r="A28" s="35">
        <f t="shared" si="4"/>
        <v>19</v>
      </c>
      <c r="B28" s="75" t="s">
        <v>89</v>
      </c>
      <c r="C28" s="78" t="s">
        <v>90</v>
      </c>
      <c r="D28" s="38" t="s">
        <v>91</v>
      </c>
      <c r="E28" s="53"/>
      <c r="F28" s="121">
        <v>11.13</v>
      </c>
      <c r="G28" s="121">
        <f t="shared" si="0"/>
        <v>22.26</v>
      </c>
      <c r="H28" s="122">
        <v>6</v>
      </c>
      <c r="I28" s="123">
        <v>9.3</v>
      </c>
      <c r="J28" s="124">
        <f t="shared" si="1"/>
        <v>18.6</v>
      </c>
      <c r="K28" s="125">
        <v>0</v>
      </c>
      <c r="L28" s="126">
        <f t="shared" si="2"/>
        <v>10.215</v>
      </c>
      <c r="M28" s="126">
        <f t="shared" si="3"/>
        <v>30.645</v>
      </c>
      <c r="N28" s="135">
        <v>11</v>
      </c>
    </row>
    <row r="29" spans="1:14" ht="30" customHeight="1">
      <c r="A29" s="35">
        <f t="shared" si="4"/>
        <v>20</v>
      </c>
      <c r="B29" s="75" t="s">
        <v>92</v>
      </c>
      <c r="C29" s="85" t="s">
        <v>93</v>
      </c>
      <c r="D29" s="43" t="s">
        <v>94</v>
      </c>
      <c r="E29" s="58"/>
      <c r="F29" s="121">
        <v>10.5</v>
      </c>
      <c r="G29" s="121">
        <f t="shared" si="0"/>
        <v>21</v>
      </c>
      <c r="H29" s="122">
        <v>6</v>
      </c>
      <c r="I29" s="123">
        <v>14.5</v>
      </c>
      <c r="J29" s="124">
        <f t="shared" si="1"/>
        <v>29</v>
      </c>
      <c r="K29" s="125">
        <v>5</v>
      </c>
      <c r="L29" s="126">
        <f t="shared" si="2"/>
        <v>12.5</v>
      </c>
      <c r="M29" s="126">
        <f t="shared" si="3"/>
        <v>37.5</v>
      </c>
      <c r="N29" s="135">
        <v>11</v>
      </c>
    </row>
    <row r="30" spans="1:19" ht="30" customHeight="1">
      <c r="A30" s="35">
        <f t="shared" si="4"/>
        <v>21</v>
      </c>
      <c r="B30" s="75" t="s">
        <v>83</v>
      </c>
      <c r="C30" s="78" t="s">
        <v>84</v>
      </c>
      <c r="D30" s="38" t="s">
        <v>85</v>
      </c>
      <c r="E30" s="53"/>
      <c r="F30" s="121">
        <v>10</v>
      </c>
      <c r="G30" s="121">
        <f t="shared" si="0"/>
        <v>20</v>
      </c>
      <c r="H30" s="122">
        <v>6</v>
      </c>
      <c r="I30" s="123">
        <v>8.2</v>
      </c>
      <c r="J30" s="124">
        <f t="shared" si="1"/>
        <v>16.4</v>
      </c>
      <c r="K30" s="125">
        <v>0</v>
      </c>
      <c r="L30" s="126">
        <f t="shared" si="2"/>
        <v>9.1</v>
      </c>
      <c r="M30" s="126">
        <f t="shared" si="3"/>
        <v>27.299999999999997</v>
      </c>
      <c r="N30" s="135">
        <v>0</v>
      </c>
      <c r="O30" s="24"/>
      <c r="P30" s="24"/>
      <c r="Q30" s="24"/>
      <c r="R30" s="24"/>
      <c r="S30" s="24"/>
    </row>
    <row r="31" spans="1:14" s="24" customFormat="1" ht="30" customHeight="1">
      <c r="A31" s="44">
        <f t="shared" si="4"/>
        <v>22</v>
      </c>
      <c r="B31" s="75" t="s">
        <v>86</v>
      </c>
      <c r="C31" s="80" t="s">
        <v>87</v>
      </c>
      <c r="D31" s="39" t="s">
        <v>88</v>
      </c>
      <c r="E31" s="52"/>
      <c r="F31" s="121">
        <v>10.54</v>
      </c>
      <c r="G31" s="121">
        <f t="shared" si="0"/>
        <v>21.08</v>
      </c>
      <c r="H31" s="122">
        <v>6</v>
      </c>
      <c r="I31" s="123">
        <v>11.5</v>
      </c>
      <c r="J31" s="124">
        <f t="shared" si="1"/>
        <v>23</v>
      </c>
      <c r="K31" s="125">
        <v>5</v>
      </c>
      <c r="L31" s="126">
        <f t="shared" si="2"/>
        <v>11.02</v>
      </c>
      <c r="M31" s="126">
        <f t="shared" si="3"/>
        <v>33.06</v>
      </c>
      <c r="N31" s="135">
        <v>11</v>
      </c>
    </row>
    <row r="32" spans="1:19" ht="30" customHeight="1" thickBot="1">
      <c r="A32" s="45">
        <f t="shared" si="4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36"/>
      <c r="G32" s="136"/>
      <c r="H32" s="137"/>
      <c r="I32" s="138"/>
      <c r="J32" s="139"/>
      <c r="K32" s="140" t="s">
        <v>121</v>
      </c>
      <c r="L32" s="141"/>
      <c r="M32" s="141"/>
      <c r="N32" s="142" t="s">
        <v>138</v>
      </c>
      <c r="O32" s="24"/>
      <c r="P32" s="24"/>
      <c r="Q32" s="24"/>
      <c r="R32" s="24"/>
      <c r="S32" s="24"/>
    </row>
    <row r="33" spans="1:19" ht="30" customHeight="1">
      <c r="A33" s="88"/>
      <c r="B33" s="89"/>
      <c r="C33" s="90"/>
      <c r="D33" s="90"/>
      <c r="E33" s="89"/>
      <c r="F33" s="91"/>
      <c r="G33" s="91"/>
      <c r="H33" s="92"/>
      <c r="I33" s="108"/>
      <c r="J33" s="93"/>
      <c r="K33" s="92"/>
      <c r="L33" s="91"/>
      <c r="M33" s="91"/>
      <c r="N33" s="94"/>
      <c r="O33" s="24"/>
      <c r="P33" s="24"/>
      <c r="Q33" s="24"/>
      <c r="R33" s="24"/>
      <c r="S33" s="24"/>
    </row>
    <row r="34" spans="2:14" s="99" customFormat="1" ht="18">
      <c r="B34" s="100" t="s">
        <v>106</v>
      </c>
      <c r="C34" s="101"/>
      <c r="D34" s="102">
        <v>23</v>
      </c>
      <c r="E34" s="100"/>
      <c r="F34" s="103"/>
      <c r="G34" s="103"/>
      <c r="H34" s="101"/>
      <c r="I34" s="101" t="s">
        <v>134</v>
      </c>
      <c r="L34" s="102">
        <v>1</v>
      </c>
      <c r="N34" s="104"/>
    </row>
    <row r="35" spans="2:14" ht="18">
      <c r="B35" s="17"/>
      <c r="C35" s="16"/>
      <c r="D35" s="18"/>
      <c r="E35" s="101"/>
      <c r="F35" s="19"/>
      <c r="G35" s="19"/>
      <c r="H35" s="101"/>
      <c r="M35" s="16"/>
      <c r="N35" s="64"/>
    </row>
    <row r="36" spans="2:10" ht="30" customHeight="1">
      <c r="B36" s="13" t="s">
        <v>104</v>
      </c>
      <c r="I36" s="109"/>
      <c r="J36" s="1"/>
    </row>
    <row r="37" spans="2:11" ht="30" customHeight="1">
      <c r="B37" s="13"/>
      <c r="C37" s="14" t="s">
        <v>119</v>
      </c>
      <c r="E37" s="1"/>
      <c r="F37" s="1"/>
      <c r="J37" s="1"/>
      <c r="K37" s="153" t="s">
        <v>135</v>
      </c>
    </row>
    <row r="38" spans="2:10" ht="30" customHeight="1">
      <c r="B38" s="152" t="s">
        <v>105</v>
      </c>
      <c r="C38" s="15"/>
      <c r="D38" s="1"/>
      <c r="E38" s="1"/>
      <c r="F38" s="1"/>
      <c r="G38" s="1"/>
      <c r="H38" s="2"/>
      <c r="I38" s="109"/>
      <c r="J38" s="1"/>
    </row>
    <row r="39" spans="2:10" ht="30" customHeight="1">
      <c r="B39" s="48" t="s">
        <v>28</v>
      </c>
      <c r="C39" s="48" t="s">
        <v>124</v>
      </c>
      <c r="D39" s="5" t="s">
        <v>125</v>
      </c>
      <c r="E39" s="5"/>
      <c r="F39" s="48" t="s">
        <v>31</v>
      </c>
      <c r="G39" s="48" t="s">
        <v>130</v>
      </c>
      <c r="H39" s="48"/>
      <c r="I39" s="110"/>
      <c r="J39" s="5"/>
    </row>
    <row r="40" spans="2:14" ht="30" customHeight="1">
      <c r="B40" s="5" t="s">
        <v>29</v>
      </c>
      <c r="C40" s="5" t="s">
        <v>126</v>
      </c>
      <c r="D40" s="5" t="s">
        <v>127</v>
      </c>
      <c r="E40" s="5"/>
      <c r="F40" s="48" t="s">
        <v>32</v>
      </c>
      <c r="G40" s="48" t="s">
        <v>131</v>
      </c>
      <c r="I40" s="48" t="s">
        <v>132</v>
      </c>
      <c r="J40" s="5"/>
      <c r="N40" s="2"/>
    </row>
    <row r="41" spans="2:11" ht="30" customHeight="1">
      <c r="B41" s="5" t="s">
        <v>30</v>
      </c>
      <c r="C41" s="5" t="s">
        <v>128</v>
      </c>
      <c r="D41" s="87" t="s">
        <v>129</v>
      </c>
      <c r="F41" s="5"/>
      <c r="G41" s="5"/>
      <c r="J41" s="154" t="s">
        <v>100</v>
      </c>
      <c r="K41" s="154" t="s">
        <v>120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60" zoomScaleNormal="75" zoomScalePageLayoutView="0" workbookViewId="0" topLeftCell="A19">
      <selection activeCell="T28" sqref="T28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24" customWidth="1"/>
    <col min="6" max="7" width="11.421875" style="24" customWidth="1"/>
    <col min="8" max="8" width="8.57421875" style="24" customWidth="1"/>
    <col min="9" max="10" width="9.421875" style="24" customWidth="1"/>
    <col min="11" max="11" width="8.00390625" style="66" customWidth="1"/>
    <col min="12" max="12" width="8.00390625" style="24" customWidth="1"/>
    <col min="13" max="13" width="8.57421875" style="24" customWidth="1"/>
    <col min="14" max="14" width="7.8515625" style="66" customWidth="1"/>
    <col min="15" max="16" width="11.421875" style="24" customWidth="1"/>
  </cols>
  <sheetData>
    <row r="1" spans="1:14" ht="16.5" customHeight="1">
      <c r="A1" s="7" t="s">
        <v>0</v>
      </c>
      <c r="B1" s="7"/>
      <c r="C1" s="7"/>
      <c r="D1" s="7"/>
      <c r="E1" s="170"/>
      <c r="F1" s="61"/>
      <c r="G1" s="61"/>
      <c r="H1" s="62"/>
      <c r="I1" s="106"/>
      <c r="J1" s="106"/>
      <c r="K1" s="65"/>
      <c r="L1" s="62"/>
      <c r="M1" s="106"/>
      <c r="N1" s="65"/>
    </row>
    <row r="2" spans="1:14" ht="18.75">
      <c r="A2" s="7" t="s">
        <v>1</v>
      </c>
      <c r="B2" s="7"/>
      <c r="C2" s="7"/>
      <c r="D2" s="7"/>
      <c r="E2" s="170"/>
      <c r="F2" s="61"/>
      <c r="G2" s="61"/>
      <c r="H2" s="170" t="s">
        <v>102</v>
      </c>
      <c r="I2" s="106"/>
      <c r="J2" s="106"/>
      <c r="K2" s="65"/>
      <c r="L2" s="62"/>
      <c r="M2" s="106"/>
      <c r="N2" s="65"/>
    </row>
    <row r="3" spans="1:14" ht="18.75">
      <c r="A3" s="7" t="s">
        <v>3</v>
      </c>
      <c r="B3" s="7"/>
      <c r="C3" s="7"/>
      <c r="D3" s="7"/>
      <c r="E3" s="315"/>
      <c r="F3" s="61"/>
      <c r="G3" s="61"/>
      <c r="H3" s="171" t="s">
        <v>2</v>
      </c>
      <c r="I3" s="172"/>
      <c r="J3" s="172"/>
      <c r="K3" s="65"/>
      <c r="L3" s="62"/>
      <c r="M3" s="106"/>
      <c r="N3" s="65"/>
    </row>
    <row r="4" spans="1:14" ht="18.75">
      <c r="A4" s="7" t="s">
        <v>101</v>
      </c>
      <c r="B4" s="10"/>
      <c r="C4" s="7"/>
      <c r="D4" s="7"/>
      <c r="E4" s="315"/>
      <c r="F4" s="61"/>
      <c r="G4" s="61"/>
      <c r="H4" s="170" t="s">
        <v>4</v>
      </c>
      <c r="I4" s="106"/>
      <c r="J4" s="106"/>
      <c r="K4" s="65"/>
      <c r="L4" s="62"/>
      <c r="M4" s="106"/>
      <c r="N4" s="65"/>
    </row>
    <row r="5" spans="1:14" ht="18.75">
      <c r="A5" s="7" t="s">
        <v>103</v>
      </c>
      <c r="B5" s="10"/>
      <c r="C5" s="7"/>
      <c r="D5" s="7"/>
      <c r="E5" s="170"/>
      <c r="F5" s="106"/>
      <c r="G5" s="106"/>
      <c r="H5" s="62"/>
      <c r="I5" s="106"/>
      <c r="J5" s="106"/>
      <c r="K5" s="65"/>
      <c r="L5" s="62"/>
      <c r="M5" s="106"/>
      <c r="N5" s="65"/>
    </row>
    <row r="6" spans="1:14" ht="18.75">
      <c r="A6" s="7"/>
      <c r="B6" s="10"/>
      <c r="C6" s="7"/>
      <c r="D6" s="7"/>
      <c r="E6" s="170"/>
      <c r="F6" s="106"/>
      <c r="G6" s="106"/>
      <c r="H6" s="62" t="s">
        <v>139</v>
      </c>
      <c r="I6" s="106"/>
      <c r="J6" s="106"/>
      <c r="K6" s="65"/>
      <c r="L6" s="62"/>
      <c r="M6" s="106"/>
      <c r="N6" s="65"/>
    </row>
    <row r="7" spans="1:14" ht="19.5" thickBot="1">
      <c r="A7" s="7"/>
      <c r="B7" s="10"/>
      <c r="C7" s="7"/>
      <c r="D7" s="7"/>
      <c r="E7" s="170"/>
      <c r="F7" s="106"/>
      <c r="G7" s="106"/>
      <c r="H7" s="62"/>
      <c r="I7" s="106"/>
      <c r="J7" s="106"/>
      <c r="K7" s="65"/>
      <c r="L7" s="62"/>
      <c r="M7" s="106"/>
      <c r="N7" s="65"/>
    </row>
    <row r="8" spans="1:14" ht="79.5" customHeight="1" thickBot="1">
      <c r="A8" s="3"/>
      <c r="B8" s="4"/>
      <c r="C8" s="4"/>
      <c r="D8" s="4"/>
      <c r="E8" s="69"/>
      <c r="F8" s="481" t="s">
        <v>6</v>
      </c>
      <c r="G8" s="477"/>
      <c r="H8" s="477"/>
      <c r="I8" s="477"/>
      <c r="J8" s="477"/>
      <c r="K8" s="477"/>
      <c r="L8" s="477"/>
      <c r="M8" s="477"/>
      <c r="N8" s="482"/>
    </row>
    <row r="9" spans="1:20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316" t="s">
        <v>107</v>
      </c>
      <c r="F9" s="163" t="s">
        <v>112</v>
      </c>
      <c r="G9" s="174" t="s">
        <v>113</v>
      </c>
      <c r="H9" s="175" t="s">
        <v>13</v>
      </c>
      <c r="I9" s="107" t="s">
        <v>114</v>
      </c>
      <c r="J9" s="107" t="s">
        <v>24</v>
      </c>
      <c r="K9" s="176" t="s">
        <v>16</v>
      </c>
      <c r="L9" s="46" t="s">
        <v>110</v>
      </c>
      <c r="M9" s="47" t="s">
        <v>115</v>
      </c>
      <c r="N9" s="63" t="s">
        <v>17</v>
      </c>
      <c r="O9" s="317"/>
      <c r="P9" s="317"/>
      <c r="Q9" s="6"/>
      <c r="R9" s="6"/>
      <c r="S9" s="6"/>
      <c r="T9" s="6"/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318"/>
      <c r="F10" s="164">
        <v>15.9375</v>
      </c>
      <c r="G10" s="181">
        <v>31.875</v>
      </c>
      <c r="H10" s="182">
        <v>6</v>
      </c>
      <c r="I10" s="180">
        <v>12.94</v>
      </c>
      <c r="J10" s="180">
        <v>25.88</v>
      </c>
      <c r="K10" s="117">
        <v>4</v>
      </c>
      <c r="L10" s="183">
        <f aca="true" t="shared" si="0" ref="L10:L30">(F10+I10)/2</f>
        <v>14.438749999999999</v>
      </c>
      <c r="M10" s="180">
        <f aca="true" t="shared" si="1" ref="M10:M31">L10*2</f>
        <v>28.877499999999998</v>
      </c>
      <c r="N10" s="117">
        <v>10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319"/>
      <c r="F11" s="165">
        <v>14.5</v>
      </c>
      <c r="G11" s="184">
        <v>29</v>
      </c>
      <c r="H11" s="185">
        <v>6</v>
      </c>
      <c r="I11" s="186">
        <v>7.94</v>
      </c>
      <c r="J11" s="186">
        <v>15.88</v>
      </c>
      <c r="K11" s="128">
        <v>0</v>
      </c>
      <c r="L11" s="187">
        <f t="shared" si="0"/>
        <v>11.22</v>
      </c>
      <c r="M11" s="186">
        <f t="shared" si="1"/>
        <v>22.44</v>
      </c>
      <c r="N11" s="128">
        <v>10</v>
      </c>
    </row>
    <row r="12" spans="1:14" ht="30" customHeight="1">
      <c r="A12" s="35">
        <f aca="true" t="shared" si="2" ref="A12:A32">(A11+1)</f>
        <v>3</v>
      </c>
      <c r="B12" s="75" t="s">
        <v>63</v>
      </c>
      <c r="C12" s="79" t="s">
        <v>64</v>
      </c>
      <c r="D12" s="40" t="s">
        <v>53</v>
      </c>
      <c r="E12" s="320"/>
      <c r="F12" s="165">
        <v>11.375</v>
      </c>
      <c r="G12" s="184">
        <v>22.75</v>
      </c>
      <c r="H12" s="185">
        <v>6</v>
      </c>
      <c r="I12" s="186">
        <v>9.19</v>
      </c>
      <c r="J12" s="186">
        <v>18.38</v>
      </c>
      <c r="K12" s="128">
        <v>0</v>
      </c>
      <c r="L12" s="187">
        <f t="shared" si="0"/>
        <v>10.282499999999999</v>
      </c>
      <c r="M12" s="186">
        <f t="shared" si="1"/>
        <v>20.564999999999998</v>
      </c>
      <c r="N12" s="128">
        <v>10</v>
      </c>
    </row>
    <row r="13" spans="1:14" ht="30" customHeight="1">
      <c r="A13" s="35">
        <f t="shared" si="2"/>
        <v>4</v>
      </c>
      <c r="B13" s="74" t="s">
        <v>27</v>
      </c>
      <c r="C13" s="80" t="s">
        <v>48</v>
      </c>
      <c r="D13" s="39" t="s">
        <v>49</v>
      </c>
      <c r="E13" s="321" t="s">
        <v>50</v>
      </c>
      <c r="F13" s="165">
        <v>11.875</v>
      </c>
      <c r="G13" s="184">
        <v>23.75</v>
      </c>
      <c r="H13" s="185">
        <v>6</v>
      </c>
      <c r="I13" s="186">
        <v>7.47</v>
      </c>
      <c r="J13" s="186">
        <v>14.94</v>
      </c>
      <c r="K13" s="128">
        <v>0</v>
      </c>
      <c r="L13" s="187">
        <f t="shared" si="0"/>
        <v>9.6725</v>
      </c>
      <c r="M13" s="186">
        <f t="shared" si="1"/>
        <v>19.345</v>
      </c>
      <c r="N13" s="128">
        <v>0</v>
      </c>
    </row>
    <row r="14" spans="1:14" ht="30" customHeight="1">
      <c r="A14" s="35">
        <f t="shared" si="2"/>
        <v>5</v>
      </c>
      <c r="B14" s="74" t="s">
        <v>43</v>
      </c>
      <c r="C14" s="78" t="s">
        <v>44</v>
      </c>
      <c r="D14" s="38" t="s">
        <v>39</v>
      </c>
      <c r="E14" s="314"/>
      <c r="F14" s="165">
        <v>13.6875</v>
      </c>
      <c r="G14" s="184">
        <v>27.375</v>
      </c>
      <c r="H14" s="185">
        <v>6</v>
      </c>
      <c r="I14" s="186">
        <v>10.42</v>
      </c>
      <c r="J14" s="186">
        <v>20.84</v>
      </c>
      <c r="K14" s="128">
        <v>4</v>
      </c>
      <c r="L14" s="187">
        <f t="shared" si="0"/>
        <v>12.05375</v>
      </c>
      <c r="M14" s="186">
        <f t="shared" si="1"/>
        <v>24.1075</v>
      </c>
      <c r="N14" s="128">
        <v>10</v>
      </c>
    </row>
    <row r="15" spans="1:14" ht="30" customHeight="1">
      <c r="A15" s="35">
        <f t="shared" si="2"/>
        <v>6</v>
      </c>
      <c r="B15" s="75" t="s">
        <v>54</v>
      </c>
      <c r="C15" s="81" t="s">
        <v>55</v>
      </c>
      <c r="D15" s="37" t="s">
        <v>56</v>
      </c>
      <c r="E15" s="322"/>
      <c r="F15" s="165">
        <v>12.9675</v>
      </c>
      <c r="G15" s="184">
        <v>25.935</v>
      </c>
      <c r="H15" s="185">
        <v>6</v>
      </c>
      <c r="I15" s="186">
        <v>6.94</v>
      </c>
      <c r="J15" s="186">
        <v>13.88</v>
      </c>
      <c r="K15" s="128">
        <v>0</v>
      </c>
      <c r="L15" s="187">
        <f t="shared" si="0"/>
        <v>9.95375</v>
      </c>
      <c r="M15" s="186">
        <f t="shared" si="1"/>
        <v>19.9075</v>
      </c>
      <c r="N15" s="128">
        <v>0</v>
      </c>
    </row>
    <row r="16" spans="1:14" ht="30" customHeight="1">
      <c r="A16" s="35">
        <f t="shared" si="2"/>
        <v>7</v>
      </c>
      <c r="B16" s="74" t="s">
        <v>40</v>
      </c>
      <c r="C16" s="81" t="s">
        <v>41</v>
      </c>
      <c r="D16" s="37" t="s">
        <v>42</v>
      </c>
      <c r="E16" s="322"/>
      <c r="F16" s="165">
        <v>13.655</v>
      </c>
      <c r="G16" s="184">
        <v>27.31</v>
      </c>
      <c r="H16" s="185">
        <v>6</v>
      </c>
      <c r="I16" s="186">
        <v>9.39</v>
      </c>
      <c r="J16" s="186">
        <v>18.78</v>
      </c>
      <c r="K16" s="128">
        <v>0</v>
      </c>
      <c r="L16" s="187">
        <f t="shared" si="0"/>
        <v>11.5225</v>
      </c>
      <c r="M16" s="186">
        <f t="shared" si="1"/>
        <v>23.045</v>
      </c>
      <c r="N16" s="128">
        <v>10</v>
      </c>
    </row>
    <row r="17" spans="1:14" ht="30" customHeight="1">
      <c r="A17" s="35">
        <f t="shared" si="2"/>
        <v>8</v>
      </c>
      <c r="B17" s="75" t="s">
        <v>65</v>
      </c>
      <c r="C17" s="78" t="s">
        <v>66</v>
      </c>
      <c r="D17" s="38" t="s">
        <v>67</v>
      </c>
      <c r="E17" s="319"/>
      <c r="F17" s="165">
        <v>11.905</v>
      </c>
      <c r="G17" s="184">
        <v>23.81</v>
      </c>
      <c r="H17" s="185">
        <v>6</v>
      </c>
      <c r="I17" s="186">
        <v>7.33</v>
      </c>
      <c r="J17" s="186">
        <v>14.66</v>
      </c>
      <c r="K17" s="128">
        <v>0</v>
      </c>
      <c r="L17" s="187">
        <f t="shared" si="0"/>
        <v>9.6175</v>
      </c>
      <c r="M17" s="186">
        <f t="shared" si="1"/>
        <v>19.235</v>
      </c>
      <c r="N17" s="128">
        <v>0</v>
      </c>
    </row>
    <row r="18" spans="1:14" ht="30" customHeight="1">
      <c r="A18" s="35">
        <f t="shared" si="2"/>
        <v>9</v>
      </c>
      <c r="B18" s="75" t="s">
        <v>45</v>
      </c>
      <c r="C18" s="78" t="s">
        <v>46</v>
      </c>
      <c r="D18" s="38" t="s">
        <v>47</v>
      </c>
      <c r="E18" s="319"/>
      <c r="F18" s="165">
        <v>13.875</v>
      </c>
      <c r="G18" s="184">
        <v>27.75</v>
      </c>
      <c r="H18" s="185">
        <v>6</v>
      </c>
      <c r="I18" s="186">
        <v>6.67</v>
      </c>
      <c r="J18" s="186">
        <v>13.34</v>
      </c>
      <c r="K18" s="128">
        <v>0</v>
      </c>
      <c r="L18" s="187">
        <f t="shared" si="0"/>
        <v>10.2725</v>
      </c>
      <c r="M18" s="186">
        <f t="shared" si="1"/>
        <v>20.545</v>
      </c>
      <c r="N18" s="128">
        <v>10</v>
      </c>
    </row>
    <row r="19" spans="1:14" ht="30" customHeight="1">
      <c r="A19" s="35">
        <f t="shared" si="2"/>
        <v>10</v>
      </c>
      <c r="B19" s="74" t="s">
        <v>60</v>
      </c>
      <c r="C19" s="78" t="s">
        <v>61</v>
      </c>
      <c r="D19" s="38" t="s">
        <v>62</v>
      </c>
      <c r="E19" s="319"/>
      <c r="F19" s="165">
        <v>12.3425</v>
      </c>
      <c r="G19" s="184">
        <v>24.685</v>
      </c>
      <c r="H19" s="185">
        <v>6</v>
      </c>
      <c r="I19" s="186">
        <v>9.61</v>
      </c>
      <c r="J19" s="186">
        <v>19.22</v>
      </c>
      <c r="K19" s="128">
        <v>0</v>
      </c>
      <c r="L19" s="187">
        <f t="shared" si="0"/>
        <v>10.97625</v>
      </c>
      <c r="M19" s="186">
        <f t="shared" si="1"/>
        <v>21.9525</v>
      </c>
      <c r="N19" s="128">
        <v>10</v>
      </c>
    </row>
    <row r="20" spans="1:14" ht="30" customHeight="1">
      <c r="A20" s="35">
        <f t="shared" si="2"/>
        <v>11</v>
      </c>
      <c r="B20" s="75" t="s">
        <v>37</v>
      </c>
      <c r="C20" s="82" t="s">
        <v>38</v>
      </c>
      <c r="D20" s="36" t="s">
        <v>39</v>
      </c>
      <c r="E20" s="323"/>
      <c r="F20" s="165">
        <v>14.6875</v>
      </c>
      <c r="G20" s="184">
        <v>29.375</v>
      </c>
      <c r="H20" s="185">
        <v>6</v>
      </c>
      <c r="I20" s="186">
        <v>10.5</v>
      </c>
      <c r="J20" s="186">
        <v>21</v>
      </c>
      <c r="K20" s="128">
        <v>4</v>
      </c>
      <c r="L20" s="187">
        <f t="shared" si="0"/>
        <v>12.59375</v>
      </c>
      <c r="M20" s="186">
        <f t="shared" si="1"/>
        <v>25.1875</v>
      </c>
      <c r="N20" s="128">
        <v>10</v>
      </c>
    </row>
    <row r="21" spans="1:14" ht="30" customHeight="1">
      <c r="A21" s="35">
        <f t="shared" si="2"/>
        <v>12</v>
      </c>
      <c r="B21" s="75" t="s">
        <v>68</v>
      </c>
      <c r="C21" s="83" t="s">
        <v>69</v>
      </c>
      <c r="D21" s="41" t="s">
        <v>70</v>
      </c>
      <c r="E21" s="324"/>
      <c r="F21" s="165">
        <v>12.5</v>
      </c>
      <c r="G21" s="184">
        <v>25</v>
      </c>
      <c r="H21" s="185">
        <v>6</v>
      </c>
      <c r="I21" s="186">
        <v>6.06</v>
      </c>
      <c r="J21" s="186">
        <v>12.12</v>
      </c>
      <c r="K21" s="128">
        <v>0</v>
      </c>
      <c r="L21" s="187">
        <f t="shared" si="0"/>
        <v>9.28</v>
      </c>
      <c r="M21" s="186">
        <f t="shared" si="1"/>
        <v>18.56</v>
      </c>
      <c r="N21" s="128">
        <v>0</v>
      </c>
    </row>
    <row r="22" spans="1:14" ht="30" customHeight="1">
      <c r="A22" s="35">
        <f t="shared" si="2"/>
        <v>13</v>
      </c>
      <c r="B22" s="74" t="s">
        <v>71</v>
      </c>
      <c r="C22" s="82" t="s">
        <v>72</v>
      </c>
      <c r="D22" s="36" t="s">
        <v>73</v>
      </c>
      <c r="E22" s="323"/>
      <c r="F22" s="165">
        <v>12.1875</v>
      </c>
      <c r="G22" s="184">
        <v>24.375</v>
      </c>
      <c r="H22" s="185">
        <v>6</v>
      </c>
      <c r="I22" s="186">
        <v>6</v>
      </c>
      <c r="J22" s="186">
        <v>12</v>
      </c>
      <c r="K22" s="128">
        <v>0</v>
      </c>
      <c r="L22" s="187">
        <f t="shared" si="0"/>
        <v>9.09375</v>
      </c>
      <c r="M22" s="186">
        <f t="shared" si="1"/>
        <v>18.1875</v>
      </c>
      <c r="N22" s="128">
        <v>0</v>
      </c>
    </row>
    <row r="23" spans="1:14" ht="30" customHeight="1">
      <c r="A23" s="35">
        <f t="shared" si="2"/>
        <v>14</v>
      </c>
      <c r="B23" s="75" t="s">
        <v>51</v>
      </c>
      <c r="C23" s="81" t="s">
        <v>52</v>
      </c>
      <c r="D23" s="37" t="s">
        <v>53</v>
      </c>
      <c r="E23" s="322"/>
      <c r="F23" s="165">
        <v>10.25</v>
      </c>
      <c r="G23" s="184">
        <v>20.5</v>
      </c>
      <c r="H23" s="185">
        <v>6</v>
      </c>
      <c r="I23" s="186">
        <v>5.56</v>
      </c>
      <c r="J23" s="186">
        <v>11.12</v>
      </c>
      <c r="K23" s="128">
        <v>0</v>
      </c>
      <c r="L23" s="187">
        <f t="shared" si="0"/>
        <v>7.904999999999999</v>
      </c>
      <c r="M23" s="186">
        <f t="shared" si="1"/>
        <v>15.809999999999999</v>
      </c>
      <c r="N23" s="128">
        <v>0</v>
      </c>
    </row>
    <row r="24" spans="1:14" ht="30" customHeight="1">
      <c r="A24" s="35">
        <f t="shared" si="2"/>
        <v>15</v>
      </c>
      <c r="B24" s="74" t="s">
        <v>74</v>
      </c>
      <c r="C24" s="78" t="s">
        <v>75</v>
      </c>
      <c r="D24" s="38" t="s">
        <v>76</v>
      </c>
      <c r="E24" s="319"/>
      <c r="F24" s="166">
        <v>10.5625</v>
      </c>
      <c r="G24" s="188">
        <v>21.125</v>
      </c>
      <c r="H24" s="189">
        <v>6</v>
      </c>
      <c r="I24" s="186">
        <v>5.81</v>
      </c>
      <c r="J24" s="186">
        <v>11.62</v>
      </c>
      <c r="K24" s="190">
        <v>0</v>
      </c>
      <c r="L24" s="187">
        <f t="shared" si="0"/>
        <v>8.18625</v>
      </c>
      <c r="M24" s="186">
        <f t="shared" si="1"/>
        <v>16.3725</v>
      </c>
      <c r="N24" s="128">
        <v>0</v>
      </c>
    </row>
    <row r="25" spans="1:14" ht="30" customHeight="1">
      <c r="A25" s="35">
        <f t="shared" si="2"/>
        <v>16</v>
      </c>
      <c r="B25" s="75" t="s">
        <v>77</v>
      </c>
      <c r="C25" s="84" t="s">
        <v>78</v>
      </c>
      <c r="D25" s="42" t="s">
        <v>79</v>
      </c>
      <c r="E25" s="325"/>
      <c r="F25" s="166">
        <v>12.625</v>
      </c>
      <c r="G25" s="188">
        <v>25.25</v>
      </c>
      <c r="H25" s="185">
        <v>6</v>
      </c>
      <c r="I25" s="186">
        <v>8.78</v>
      </c>
      <c r="J25" s="186">
        <v>17.56</v>
      </c>
      <c r="K25" s="191">
        <v>0</v>
      </c>
      <c r="L25" s="187">
        <f t="shared" si="0"/>
        <v>10.7025</v>
      </c>
      <c r="M25" s="186">
        <f t="shared" si="1"/>
        <v>21.405</v>
      </c>
      <c r="N25" s="128">
        <v>10</v>
      </c>
    </row>
    <row r="26" spans="1:14" ht="30" customHeight="1">
      <c r="A26" s="35">
        <f t="shared" si="2"/>
        <v>17</v>
      </c>
      <c r="B26" s="74" t="s">
        <v>98</v>
      </c>
      <c r="C26" s="82" t="s">
        <v>72</v>
      </c>
      <c r="D26" s="36" t="s">
        <v>99</v>
      </c>
      <c r="E26" s="323"/>
      <c r="F26" s="166">
        <v>11.75</v>
      </c>
      <c r="G26" s="188">
        <v>23.5</v>
      </c>
      <c r="H26" s="189">
        <v>6</v>
      </c>
      <c r="I26" s="186">
        <v>5.28</v>
      </c>
      <c r="J26" s="186">
        <v>10.56</v>
      </c>
      <c r="K26" s="190">
        <v>0</v>
      </c>
      <c r="L26" s="187">
        <f t="shared" si="0"/>
        <v>8.515</v>
      </c>
      <c r="M26" s="186">
        <f t="shared" si="1"/>
        <v>17.03</v>
      </c>
      <c r="N26" s="128">
        <v>0</v>
      </c>
    </row>
    <row r="27" spans="1:14" ht="30" customHeight="1">
      <c r="A27" s="35">
        <f t="shared" si="2"/>
        <v>18</v>
      </c>
      <c r="B27" s="75" t="s">
        <v>80</v>
      </c>
      <c r="C27" s="82" t="s">
        <v>81</v>
      </c>
      <c r="D27" s="36" t="s">
        <v>82</v>
      </c>
      <c r="E27" s="323"/>
      <c r="F27" s="166">
        <v>10</v>
      </c>
      <c r="G27" s="188">
        <v>20</v>
      </c>
      <c r="H27" s="189">
        <v>6</v>
      </c>
      <c r="I27" s="186">
        <v>4.44</v>
      </c>
      <c r="J27" s="186">
        <v>8.88</v>
      </c>
      <c r="K27" s="190">
        <v>0</v>
      </c>
      <c r="L27" s="187">
        <f t="shared" si="0"/>
        <v>7.220000000000001</v>
      </c>
      <c r="M27" s="186">
        <f t="shared" si="1"/>
        <v>14.440000000000001</v>
      </c>
      <c r="N27" s="128">
        <v>0</v>
      </c>
    </row>
    <row r="28" spans="1:14" ht="30" customHeight="1">
      <c r="A28" s="35">
        <f t="shared" si="2"/>
        <v>19</v>
      </c>
      <c r="B28" s="75" t="s">
        <v>89</v>
      </c>
      <c r="C28" s="78" t="s">
        <v>90</v>
      </c>
      <c r="D28" s="38" t="s">
        <v>91</v>
      </c>
      <c r="E28" s="319"/>
      <c r="F28" s="166">
        <v>8.75</v>
      </c>
      <c r="G28" s="188">
        <v>17.5</v>
      </c>
      <c r="H28" s="189">
        <v>0</v>
      </c>
      <c r="I28" s="186">
        <v>4.67</v>
      </c>
      <c r="J28" s="186">
        <v>9.34</v>
      </c>
      <c r="K28" s="190">
        <v>0</v>
      </c>
      <c r="L28" s="187">
        <f t="shared" si="0"/>
        <v>6.71</v>
      </c>
      <c r="M28" s="186">
        <f t="shared" si="1"/>
        <v>13.42</v>
      </c>
      <c r="N28" s="128">
        <v>0</v>
      </c>
    </row>
    <row r="29" spans="1:14" ht="30" customHeight="1">
      <c r="A29" s="35">
        <f t="shared" si="2"/>
        <v>20</v>
      </c>
      <c r="B29" s="75" t="s">
        <v>92</v>
      </c>
      <c r="C29" s="85" t="s">
        <v>93</v>
      </c>
      <c r="D29" s="43" t="s">
        <v>94</v>
      </c>
      <c r="E29" s="326"/>
      <c r="F29" s="166">
        <v>7.8125</v>
      </c>
      <c r="G29" s="188">
        <v>15.625</v>
      </c>
      <c r="H29" s="189">
        <v>0</v>
      </c>
      <c r="I29" s="186">
        <v>7.03</v>
      </c>
      <c r="J29" s="186">
        <v>14.06</v>
      </c>
      <c r="K29" s="190">
        <v>0</v>
      </c>
      <c r="L29" s="187">
        <f t="shared" si="0"/>
        <v>7.421250000000001</v>
      </c>
      <c r="M29" s="186">
        <f t="shared" si="1"/>
        <v>14.842500000000001</v>
      </c>
      <c r="N29" s="128">
        <v>0</v>
      </c>
    </row>
    <row r="30" spans="1:28" ht="30" customHeight="1">
      <c r="A30" s="35">
        <f t="shared" si="2"/>
        <v>21</v>
      </c>
      <c r="B30" s="75" t="s">
        <v>83</v>
      </c>
      <c r="C30" s="78" t="s">
        <v>84</v>
      </c>
      <c r="D30" s="38" t="s">
        <v>85</v>
      </c>
      <c r="E30" s="319"/>
      <c r="F30" s="166">
        <v>9.6875</v>
      </c>
      <c r="G30" s="188">
        <v>19.375</v>
      </c>
      <c r="H30" s="189">
        <v>0</v>
      </c>
      <c r="I30" s="186">
        <v>5.33</v>
      </c>
      <c r="J30" s="186">
        <v>10.66</v>
      </c>
      <c r="K30" s="190">
        <v>0</v>
      </c>
      <c r="L30" s="187">
        <f t="shared" si="0"/>
        <v>7.50875</v>
      </c>
      <c r="M30" s="186">
        <f t="shared" si="1"/>
        <v>15.0175</v>
      </c>
      <c r="N30" s="128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14" s="24" customFormat="1" ht="30" customHeight="1">
      <c r="A31" s="44">
        <f t="shared" si="2"/>
        <v>22</v>
      </c>
      <c r="B31" s="311" t="s">
        <v>86</v>
      </c>
      <c r="C31" s="312" t="s">
        <v>87</v>
      </c>
      <c r="D31" s="313" t="s">
        <v>88</v>
      </c>
      <c r="E31" s="314"/>
      <c r="F31" s="167">
        <v>8.8425</v>
      </c>
      <c r="G31" s="192">
        <v>17.685</v>
      </c>
      <c r="H31" s="193">
        <v>0</v>
      </c>
      <c r="I31" s="186">
        <v>7.06</v>
      </c>
      <c r="J31" s="186">
        <v>14.12</v>
      </c>
      <c r="K31" s="190">
        <v>0</v>
      </c>
      <c r="L31" s="187">
        <f>(F31+I31)/2</f>
        <v>7.95125</v>
      </c>
      <c r="M31" s="186">
        <f t="shared" si="1"/>
        <v>15.9025</v>
      </c>
      <c r="N31" s="128">
        <v>0</v>
      </c>
    </row>
    <row r="32" spans="1:28" ht="30" customHeight="1" thickBot="1">
      <c r="A32" s="45">
        <f t="shared" si="2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43"/>
      <c r="G32" s="144"/>
      <c r="H32" s="145"/>
      <c r="I32" s="194"/>
      <c r="J32" s="194" t="s">
        <v>121</v>
      </c>
      <c r="K32" s="146"/>
      <c r="L32" s="195"/>
      <c r="M32" s="194"/>
      <c r="N32" s="147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" customHeight="1">
      <c r="A33" s="88"/>
      <c r="B33" s="89"/>
      <c r="C33" s="90"/>
      <c r="D33" s="90"/>
      <c r="E33" s="89"/>
      <c r="F33" s="95"/>
      <c r="G33" s="95"/>
      <c r="H33" s="94"/>
      <c r="I33" s="96"/>
      <c r="J33" s="96"/>
      <c r="K33" s="94"/>
      <c r="L33" s="196"/>
      <c r="M33" s="96"/>
      <c r="N33" s="97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16" s="99" customFormat="1" ht="20.25">
      <c r="A34" s="88"/>
      <c r="B34" s="89"/>
      <c r="C34" s="90"/>
      <c r="D34" s="90"/>
      <c r="E34" s="89"/>
      <c r="F34" s="96"/>
      <c r="G34" s="96"/>
      <c r="H34" s="97"/>
      <c r="I34" s="108"/>
      <c r="J34" s="108"/>
      <c r="K34" s="97"/>
      <c r="L34" s="96"/>
      <c r="M34" s="96"/>
      <c r="N34" s="94"/>
      <c r="O34" s="105"/>
      <c r="P34" s="105"/>
    </row>
    <row r="35" spans="1:14" ht="18">
      <c r="A35" s="99"/>
      <c r="B35" s="100" t="s">
        <v>106</v>
      </c>
      <c r="C35" s="101"/>
      <c r="D35" s="102">
        <v>23</v>
      </c>
      <c r="E35" s="100"/>
      <c r="F35" s="309"/>
      <c r="G35" s="309"/>
      <c r="H35" s="104"/>
      <c r="I35" s="104" t="s">
        <v>134</v>
      </c>
      <c r="J35" s="105"/>
      <c r="K35" s="105"/>
      <c r="L35" s="327">
        <v>1</v>
      </c>
      <c r="M35" s="105"/>
      <c r="N35" s="104"/>
    </row>
    <row r="36" spans="2:14" ht="30" customHeight="1">
      <c r="B36" s="17"/>
      <c r="C36" s="16"/>
      <c r="D36" s="18"/>
      <c r="E36" s="104"/>
      <c r="F36" s="310"/>
      <c r="G36" s="310"/>
      <c r="H36" s="104"/>
      <c r="K36" s="24"/>
      <c r="M36" s="64"/>
      <c r="N36" s="64"/>
    </row>
    <row r="37" spans="2:14" ht="30" customHeight="1">
      <c r="B37" s="13" t="s">
        <v>104</v>
      </c>
      <c r="I37" s="109"/>
      <c r="J37" s="109"/>
      <c r="K37" s="24"/>
      <c r="N37" s="24"/>
    </row>
    <row r="38" spans="2:14" ht="30" customHeight="1">
      <c r="B38" s="13"/>
      <c r="C38" s="14" t="s">
        <v>119</v>
      </c>
      <c r="E38" s="109"/>
      <c r="F38" s="109"/>
      <c r="J38" s="109"/>
      <c r="K38" s="285" t="s">
        <v>135</v>
      </c>
      <c r="N38" s="24"/>
    </row>
    <row r="39" spans="2:14" ht="30" customHeight="1">
      <c r="B39" s="152" t="s">
        <v>105</v>
      </c>
      <c r="C39" s="15"/>
      <c r="D39" s="1"/>
      <c r="E39" s="109"/>
      <c r="F39" s="109"/>
      <c r="G39" s="109"/>
      <c r="H39" s="328"/>
      <c r="I39" s="109"/>
      <c r="J39" s="109"/>
      <c r="K39" s="24"/>
      <c r="N39" s="24"/>
    </row>
    <row r="40" spans="2:14" ht="30" customHeight="1">
      <c r="B40" s="48" t="s">
        <v>28</v>
      </c>
      <c r="C40" s="48" t="s">
        <v>124</v>
      </c>
      <c r="D40" s="5" t="s">
        <v>125</v>
      </c>
      <c r="E40" s="87"/>
      <c r="F40" s="110" t="s">
        <v>31</v>
      </c>
      <c r="G40" s="110" t="s">
        <v>130</v>
      </c>
      <c r="H40" s="110"/>
      <c r="I40" s="110"/>
      <c r="J40" s="87"/>
      <c r="K40" s="24"/>
      <c r="N40" s="24"/>
    </row>
    <row r="41" spans="2:14" ht="30" customHeight="1">
      <c r="B41" s="5" t="s">
        <v>29</v>
      </c>
      <c r="C41" s="5" t="s">
        <v>126</v>
      </c>
      <c r="D41" s="5" t="s">
        <v>127</v>
      </c>
      <c r="E41" s="87"/>
      <c r="F41" s="110" t="s">
        <v>32</v>
      </c>
      <c r="G41" s="110" t="s">
        <v>131</v>
      </c>
      <c r="I41" s="110" t="s">
        <v>132</v>
      </c>
      <c r="J41" s="87"/>
      <c r="K41" s="24"/>
      <c r="N41" s="328"/>
    </row>
    <row r="42" spans="2:14" ht="30" customHeight="1">
      <c r="B42" s="5" t="s">
        <v>30</v>
      </c>
      <c r="C42" s="5" t="s">
        <v>128</v>
      </c>
      <c r="D42" s="87" t="s">
        <v>129</v>
      </c>
      <c r="F42" s="87"/>
      <c r="G42" s="87"/>
      <c r="J42" s="283" t="s">
        <v>100</v>
      </c>
      <c r="K42" s="283" t="s">
        <v>120</v>
      </c>
      <c r="N42" s="24"/>
    </row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60" zoomScaleNormal="75" zoomScalePageLayoutView="0" workbookViewId="0" topLeftCell="A4">
      <selection activeCell="G42" sqref="G42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8515625" style="0" customWidth="1"/>
    <col min="7" max="7" width="10.140625" style="0" customWidth="1"/>
    <col min="8" max="8" width="7.710937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2"/>
    </row>
    <row r="2" spans="1:7" ht="18.75">
      <c r="A2" s="7" t="s">
        <v>1</v>
      </c>
      <c r="B2" s="7"/>
      <c r="C2" s="7"/>
      <c r="D2" s="7"/>
      <c r="E2" s="7" t="s">
        <v>102</v>
      </c>
      <c r="F2" s="10"/>
      <c r="G2" s="8"/>
    </row>
    <row r="3" spans="1:7" ht="18.75">
      <c r="A3" s="7" t="s">
        <v>3</v>
      </c>
      <c r="B3" s="7"/>
      <c r="C3" s="7"/>
      <c r="D3" s="7"/>
      <c r="E3" s="11" t="s">
        <v>2</v>
      </c>
      <c r="F3" s="10"/>
      <c r="G3" s="8"/>
    </row>
    <row r="4" spans="1:7" ht="18.75">
      <c r="A4" s="7" t="s">
        <v>101</v>
      </c>
      <c r="B4" s="10"/>
      <c r="C4" s="7"/>
      <c r="D4" s="7"/>
      <c r="E4" s="7" t="s">
        <v>4</v>
      </c>
      <c r="F4" s="10"/>
      <c r="G4" s="8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2"/>
    </row>
    <row r="6" spans="1:8" ht="18.75">
      <c r="A6" s="7"/>
      <c r="B6" s="10"/>
      <c r="C6" s="7"/>
      <c r="D6" s="7"/>
      <c r="E6" s="7"/>
      <c r="F6" s="10"/>
      <c r="G6" s="10"/>
      <c r="H6" s="62"/>
    </row>
    <row r="7" spans="1:8" ht="18.75">
      <c r="A7" s="7"/>
      <c r="B7" s="10"/>
      <c r="C7" s="7"/>
      <c r="D7" s="7"/>
      <c r="E7" s="7" t="s">
        <v>140</v>
      </c>
      <c r="F7" s="10"/>
      <c r="G7" s="10"/>
      <c r="H7" s="62"/>
    </row>
    <row r="8" spans="1:8" ht="19.5" thickBot="1">
      <c r="A8" s="7"/>
      <c r="B8" s="10"/>
      <c r="C8" s="7"/>
      <c r="D8" s="7"/>
      <c r="E8" s="7"/>
      <c r="F8" s="10"/>
      <c r="G8" s="10"/>
      <c r="H8" s="62"/>
    </row>
    <row r="9" spans="1:8" ht="79.5" customHeight="1" thickBot="1">
      <c r="A9" s="3"/>
      <c r="B9" s="4"/>
      <c r="C9" s="4"/>
      <c r="D9" s="4"/>
      <c r="E9" s="4"/>
      <c r="F9" s="483" t="s">
        <v>7</v>
      </c>
      <c r="G9" s="484"/>
      <c r="H9" s="485"/>
    </row>
    <row r="10" spans="1:14" ht="204.75" customHeight="1" thickBot="1">
      <c r="A10" s="59" t="s">
        <v>9</v>
      </c>
      <c r="B10" s="60" t="s">
        <v>10</v>
      </c>
      <c r="C10" s="29" t="s">
        <v>11</v>
      </c>
      <c r="D10" s="30" t="s">
        <v>12</v>
      </c>
      <c r="E10" s="26" t="s">
        <v>107</v>
      </c>
      <c r="F10" s="23" t="s">
        <v>116</v>
      </c>
      <c r="G10" s="25" t="s">
        <v>25</v>
      </c>
      <c r="H10" s="68" t="s">
        <v>18</v>
      </c>
      <c r="I10" s="6"/>
      <c r="J10" s="6"/>
      <c r="K10" s="6"/>
      <c r="L10" s="6"/>
      <c r="M10" s="6"/>
      <c r="N10" s="6"/>
    </row>
    <row r="11" spans="1:8" ht="30" customHeight="1">
      <c r="A11" s="33">
        <v>1</v>
      </c>
      <c r="B11" s="73" t="s">
        <v>34</v>
      </c>
      <c r="C11" s="77" t="s">
        <v>35</v>
      </c>
      <c r="D11" s="34" t="s">
        <v>36</v>
      </c>
      <c r="E11" s="49"/>
      <c r="F11" s="118">
        <v>11</v>
      </c>
      <c r="G11" s="112">
        <v>22</v>
      </c>
      <c r="H11" s="116">
        <v>3</v>
      </c>
    </row>
    <row r="12" spans="1:8" ht="30" customHeight="1">
      <c r="A12" s="35">
        <f>(A11+1)</f>
        <v>2</v>
      </c>
      <c r="B12" s="74" t="s">
        <v>57</v>
      </c>
      <c r="C12" s="78" t="s">
        <v>58</v>
      </c>
      <c r="D12" s="38" t="s">
        <v>59</v>
      </c>
      <c r="E12" s="53"/>
      <c r="F12" s="129">
        <v>10.05</v>
      </c>
      <c r="G12" s="121">
        <v>20.1</v>
      </c>
      <c r="H12" s="130">
        <v>3</v>
      </c>
    </row>
    <row r="13" spans="1:8" ht="30" customHeight="1">
      <c r="A13" s="35">
        <f aca="true" t="shared" si="0" ref="A13:A33">(A12+1)</f>
        <v>3</v>
      </c>
      <c r="B13" s="75" t="s">
        <v>63</v>
      </c>
      <c r="C13" s="79" t="s">
        <v>64</v>
      </c>
      <c r="D13" s="40" t="s">
        <v>53</v>
      </c>
      <c r="E13" s="55"/>
      <c r="F13" s="129">
        <v>11.75</v>
      </c>
      <c r="G13" s="121">
        <v>23.5</v>
      </c>
      <c r="H13" s="130">
        <v>3</v>
      </c>
    </row>
    <row r="14" spans="1:8" ht="30" customHeight="1">
      <c r="A14" s="35">
        <f t="shared" si="0"/>
        <v>4</v>
      </c>
      <c r="B14" s="74" t="s">
        <v>27</v>
      </c>
      <c r="C14" s="80" t="s">
        <v>48</v>
      </c>
      <c r="D14" s="39" t="s">
        <v>49</v>
      </c>
      <c r="E14" s="54" t="s">
        <v>50</v>
      </c>
      <c r="F14" s="129">
        <v>10.7</v>
      </c>
      <c r="G14" s="121">
        <v>21.4</v>
      </c>
      <c r="H14" s="130">
        <v>3</v>
      </c>
    </row>
    <row r="15" spans="1:8" ht="30" customHeight="1">
      <c r="A15" s="35">
        <f t="shared" si="0"/>
        <v>5</v>
      </c>
      <c r="B15" s="74" t="s">
        <v>43</v>
      </c>
      <c r="C15" s="78" t="s">
        <v>44</v>
      </c>
      <c r="D15" s="38" t="s">
        <v>39</v>
      </c>
      <c r="E15" s="52"/>
      <c r="F15" s="129">
        <v>11.7</v>
      </c>
      <c r="G15" s="121">
        <v>23.4</v>
      </c>
      <c r="H15" s="130">
        <v>3</v>
      </c>
    </row>
    <row r="16" spans="1:8" ht="30" customHeight="1">
      <c r="A16" s="35">
        <f t="shared" si="0"/>
        <v>6</v>
      </c>
      <c r="B16" s="75" t="s">
        <v>54</v>
      </c>
      <c r="C16" s="81" t="s">
        <v>55</v>
      </c>
      <c r="D16" s="37" t="s">
        <v>56</v>
      </c>
      <c r="E16" s="51"/>
      <c r="F16" s="129">
        <v>11.6</v>
      </c>
      <c r="G16" s="121">
        <v>23.2</v>
      </c>
      <c r="H16" s="130">
        <v>3</v>
      </c>
    </row>
    <row r="17" spans="1:8" ht="30" customHeight="1">
      <c r="A17" s="35">
        <f t="shared" si="0"/>
        <v>7</v>
      </c>
      <c r="B17" s="74" t="s">
        <v>40</v>
      </c>
      <c r="C17" s="81" t="s">
        <v>41</v>
      </c>
      <c r="D17" s="37" t="s">
        <v>42</v>
      </c>
      <c r="E17" s="51"/>
      <c r="F17" s="129">
        <v>9.75</v>
      </c>
      <c r="G17" s="121">
        <v>19.5</v>
      </c>
      <c r="H17" s="130">
        <v>0</v>
      </c>
    </row>
    <row r="18" spans="1:8" ht="30" customHeight="1">
      <c r="A18" s="35">
        <f t="shared" si="0"/>
        <v>8</v>
      </c>
      <c r="B18" s="75" t="s">
        <v>65</v>
      </c>
      <c r="C18" s="78" t="s">
        <v>66</v>
      </c>
      <c r="D18" s="38" t="s">
        <v>67</v>
      </c>
      <c r="E18" s="53"/>
      <c r="F18" s="129">
        <v>10.7</v>
      </c>
      <c r="G18" s="121">
        <v>21.4</v>
      </c>
      <c r="H18" s="130">
        <v>3</v>
      </c>
    </row>
    <row r="19" spans="1:8" ht="30" customHeight="1">
      <c r="A19" s="35">
        <f t="shared" si="0"/>
        <v>9</v>
      </c>
      <c r="B19" s="75" t="s">
        <v>45</v>
      </c>
      <c r="C19" s="78" t="s">
        <v>46</v>
      </c>
      <c r="D19" s="38" t="s">
        <v>47</v>
      </c>
      <c r="E19" s="53"/>
      <c r="F19" s="129">
        <v>8.3</v>
      </c>
      <c r="G19" s="121">
        <v>16.6</v>
      </c>
      <c r="H19" s="130">
        <v>0</v>
      </c>
    </row>
    <row r="20" spans="1:8" ht="30" customHeight="1">
      <c r="A20" s="35">
        <f t="shared" si="0"/>
        <v>10</v>
      </c>
      <c r="B20" s="74" t="s">
        <v>60</v>
      </c>
      <c r="C20" s="78" t="s">
        <v>61</v>
      </c>
      <c r="D20" s="38" t="s">
        <v>62</v>
      </c>
      <c r="E20" s="53"/>
      <c r="F20" s="129">
        <v>8.55</v>
      </c>
      <c r="G20" s="121">
        <v>17.1</v>
      </c>
      <c r="H20" s="130">
        <v>0</v>
      </c>
    </row>
    <row r="21" spans="1:8" ht="30" customHeight="1">
      <c r="A21" s="35">
        <f t="shared" si="0"/>
        <v>11</v>
      </c>
      <c r="B21" s="75" t="s">
        <v>37</v>
      </c>
      <c r="C21" s="82" t="s">
        <v>38</v>
      </c>
      <c r="D21" s="36" t="s">
        <v>39</v>
      </c>
      <c r="E21" s="50"/>
      <c r="F21" s="129">
        <v>10</v>
      </c>
      <c r="G21" s="121">
        <v>20</v>
      </c>
      <c r="H21" s="130">
        <v>3</v>
      </c>
    </row>
    <row r="22" spans="1:8" ht="30" customHeight="1">
      <c r="A22" s="35">
        <f t="shared" si="0"/>
        <v>12</v>
      </c>
      <c r="B22" s="75" t="s">
        <v>68</v>
      </c>
      <c r="C22" s="83" t="s">
        <v>69</v>
      </c>
      <c r="D22" s="41" t="s">
        <v>70</v>
      </c>
      <c r="E22" s="56"/>
      <c r="F22" s="129">
        <v>8</v>
      </c>
      <c r="G22" s="121">
        <v>16</v>
      </c>
      <c r="H22" s="130">
        <v>0</v>
      </c>
    </row>
    <row r="23" spans="1:8" ht="30" customHeight="1">
      <c r="A23" s="35">
        <f t="shared" si="0"/>
        <v>13</v>
      </c>
      <c r="B23" s="74" t="s">
        <v>71</v>
      </c>
      <c r="C23" s="82" t="s">
        <v>72</v>
      </c>
      <c r="D23" s="36" t="s">
        <v>73</v>
      </c>
      <c r="E23" s="50"/>
      <c r="F23" s="129">
        <v>11.1</v>
      </c>
      <c r="G23" s="121">
        <v>22.2</v>
      </c>
      <c r="H23" s="130">
        <v>3</v>
      </c>
    </row>
    <row r="24" spans="1:8" ht="30" customHeight="1">
      <c r="A24" s="35">
        <f t="shared" si="0"/>
        <v>14</v>
      </c>
      <c r="B24" s="75" t="s">
        <v>51</v>
      </c>
      <c r="C24" s="81" t="s">
        <v>52</v>
      </c>
      <c r="D24" s="37" t="s">
        <v>53</v>
      </c>
      <c r="E24" s="51"/>
      <c r="F24" s="129">
        <v>6</v>
      </c>
      <c r="G24" s="121">
        <v>12</v>
      </c>
      <c r="H24" s="130">
        <v>0</v>
      </c>
    </row>
    <row r="25" spans="1:8" ht="30" customHeight="1">
      <c r="A25" s="35">
        <f t="shared" si="0"/>
        <v>15</v>
      </c>
      <c r="B25" s="74" t="s">
        <v>74</v>
      </c>
      <c r="C25" s="78" t="s">
        <v>75</v>
      </c>
      <c r="D25" s="38" t="s">
        <v>76</v>
      </c>
      <c r="E25" s="53"/>
      <c r="F25" s="129">
        <v>8.75</v>
      </c>
      <c r="G25" s="121">
        <v>17.5</v>
      </c>
      <c r="H25" s="130">
        <v>0</v>
      </c>
    </row>
    <row r="26" spans="1:8" ht="30" customHeight="1">
      <c r="A26" s="35">
        <f t="shared" si="0"/>
        <v>16</v>
      </c>
      <c r="B26" s="75" t="s">
        <v>77</v>
      </c>
      <c r="C26" s="84" t="s">
        <v>78</v>
      </c>
      <c r="D26" s="42" t="s">
        <v>79</v>
      </c>
      <c r="E26" s="57"/>
      <c r="F26" s="129">
        <v>5.3</v>
      </c>
      <c r="G26" s="121">
        <v>10.6</v>
      </c>
      <c r="H26" s="130">
        <v>0</v>
      </c>
    </row>
    <row r="27" spans="1:8" ht="30" customHeight="1">
      <c r="A27" s="35">
        <f t="shared" si="0"/>
        <v>17</v>
      </c>
      <c r="B27" s="74" t="s">
        <v>98</v>
      </c>
      <c r="C27" s="82" t="s">
        <v>72</v>
      </c>
      <c r="D27" s="36" t="s">
        <v>99</v>
      </c>
      <c r="E27" s="50"/>
      <c r="F27" s="129">
        <v>10.15</v>
      </c>
      <c r="G27" s="121">
        <v>20.3</v>
      </c>
      <c r="H27" s="130">
        <v>3</v>
      </c>
    </row>
    <row r="28" spans="1:8" ht="30" customHeight="1">
      <c r="A28" s="35">
        <f t="shared" si="0"/>
        <v>18</v>
      </c>
      <c r="B28" s="75" t="s">
        <v>80</v>
      </c>
      <c r="C28" s="82" t="s">
        <v>81</v>
      </c>
      <c r="D28" s="36" t="s">
        <v>82</v>
      </c>
      <c r="E28" s="50"/>
      <c r="F28" s="129">
        <v>9.75</v>
      </c>
      <c r="G28" s="121">
        <v>19.5</v>
      </c>
      <c r="H28" s="130">
        <v>0</v>
      </c>
    </row>
    <row r="29" spans="1:8" ht="30" customHeight="1">
      <c r="A29" s="35">
        <f t="shared" si="0"/>
        <v>19</v>
      </c>
      <c r="B29" s="75" t="s">
        <v>89</v>
      </c>
      <c r="C29" s="78" t="s">
        <v>90</v>
      </c>
      <c r="D29" s="38" t="s">
        <v>91</v>
      </c>
      <c r="E29" s="53"/>
      <c r="F29" s="129">
        <v>9.6</v>
      </c>
      <c r="G29" s="121">
        <v>19.2</v>
      </c>
      <c r="H29" s="130">
        <v>0</v>
      </c>
    </row>
    <row r="30" spans="1:8" ht="30" customHeight="1">
      <c r="A30" s="35">
        <f t="shared" si="0"/>
        <v>20</v>
      </c>
      <c r="B30" s="75" t="s">
        <v>92</v>
      </c>
      <c r="C30" s="85" t="s">
        <v>93</v>
      </c>
      <c r="D30" s="43" t="s">
        <v>94</v>
      </c>
      <c r="E30" s="58"/>
      <c r="F30" s="129">
        <v>5.65</v>
      </c>
      <c r="G30" s="121">
        <v>11.3</v>
      </c>
      <c r="H30" s="130">
        <v>0</v>
      </c>
    </row>
    <row r="31" spans="1:22" ht="30" customHeight="1">
      <c r="A31" s="35">
        <f t="shared" si="0"/>
        <v>21</v>
      </c>
      <c r="B31" s="75" t="s">
        <v>83</v>
      </c>
      <c r="C31" s="78" t="s">
        <v>84</v>
      </c>
      <c r="D31" s="38" t="s">
        <v>85</v>
      </c>
      <c r="E31" s="53"/>
      <c r="F31" s="129">
        <v>5.85</v>
      </c>
      <c r="G31" s="121">
        <v>11.7</v>
      </c>
      <c r="H31" s="130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8" s="24" customFormat="1" ht="30" customHeight="1">
      <c r="A32" s="44">
        <f t="shared" si="0"/>
        <v>22</v>
      </c>
      <c r="B32" s="75" t="s">
        <v>86</v>
      </c>
      <c r="C32" s="80" t="s">
        <v>87</v>
      </c>
      <c r="D32" s="39" t="s">
        <v>88</v>
      </c>
      <c r="E32" s="52"/>
      <c r="F32" s="129">
        <v>7.6</v>
      </c>
      <c r="G32" s="121">
        <v>15.2</v>
      </c>
      <c r="H32" s="130">
        <v>0</v>
      </c>
    </row>
    <row r="33" spans="1:22" ht="30" customHeight="1" thickBot="1">
      <c r="A33" s="45">
        <f t="shared" si="0"/>
        <v>23</v>
      </c>
      <c r="B33" s="76" t="s">
        <v>95</v>
      </c>
      <c r="C33" s="86" t="s">
        <v>96</v>
      </c>
      <c r="D33" s="71" t="s">
        <v>97</v>
      </c>
      <c r="E33" s="72" t="s">
        <v>118</v>
      </c>
      <c r="F33" s="148"/>
      <c r="G33" s="136"/>
      <c r="H33" s="14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2:8" s="99" customFormat="1" ht="18">
      <c r="B34" s="100" t="s">
        <v>106</v>
      </c>
      <c r="C34" s="101"/>
      <c r="D34" s="102">
        <v>23</v>
      </c>
      <c r="E34" s="101" t="s">
        <v>134</v>
      </c>
      <c r="F34" s="103"/>
      <c r="G34" s="103"/>
      <c r="H34" s="102">
        <v>1</v>
      </c>
    </row>
    <row r="35" spans="2:13" ht="18">
      <c r="B35" s="17"/>
      <c r="C35" s="16"/>
      <c r="D35" s="18"/>
      <c r="E35" s="101"/>
      <c r="F35" s="19"/>
      <c r="G35" s="19"/>
      <c r="H35" s="101"/>
      <c r="I35" s="24"/>
      <c r="M35" s="16"/>
    </row>
    <row r="36" spans="2:10" ht="30" customHeight="1">
      <c r="B36" s="13" t="s">
        <v>104</v>
      </c>
      <c r="D36" s="14" t="s">
        <v>119</v>
      </c>
      <c r="H36"/>
      <c r="I36" s="109"/>
      <c r="J36" s="1"/>
    </row>
    <row r="37" spans="2:10" ht="30" customHeight="1">
      <c r="B37" s="152" t="s">
        <v>105</v>
      </c>
      <c r="C37" s="15"/>
      <c r="D37" s="1"/>
      <c r="E37" s="1"/>
      <c r="F37" s="1"/>
      <c r="G37" s="1"/>
      <c r="H37" s="2"/>
      <c r="I37" s="109"/>
      <c r="J37" s="1"/>
    </row>
    <row r="38" spans="2:10" ht="30" customHeight="1">
      <c r="B38" s="48" t="s">
        <v>28</v>
      </c>
      <c r="C38" s="48" t="s">
        <v>124</v>
      </c>
      <c r="D38" s="5" t="s">
        <v>125</v>
      </c>
      <c r="E38" s="5"/>
      <c r="J38" s="5"/>
    </row>
    <row r="39" spans="2:10" ht="30" customHeight="1">
      <c r="B39" s="5" t="s">
        <v>29</v>
      </c>
      <c r="C39" s="5" t="s">
        <v>126</v>
      </c>
      <c r="D39" s="5" t="s">
        <v>127</v>
      </c>
      <c r="E39" s="5"/>
      <c r="J39" s="5"/>
    </row>
    <row r="40" spans="2:9" ht="30" customHeight="1">
      <c r="B40" s="5" t="s">
        <v>30</v>
      </c>
      <c r="C40" s="5" t="s">
        <v>128</v>
      </c>
      <c r="D40" s="87" t="s">
        <v>129</v>
      </c>
      <c r="F40" s="5"/>
      <c r="G40" s="5"/>
      <c r="H40"/>
      <c r="I40" s="24"/>
    </row>
    <row r="41" spans="2:5" ht="30" customHeight="1">
      <c r="B41" s="48" t="s">
        <v>31</v>
      </c>
      <c r="C41" s="48" t="s">
        <v>130</v>
      </c>
      <c r="D41" s="48"/>
      <c r="E41" s="110"/>
    </row>
    <row r="42" spans="2:4" ht="30" customHeight="1">
      <c r="B42" s="48" t="s">
        <v>32</v>
      </c>
      <c r="C42" s="48" t="s">
        <v>131</v>
      </c>
      <c r="D42" s="48" t="s">
        <v>132</v>
      </c>
    </row>
    <row r="43" ht="30" customHeight="1">
      <c r="E43" s="153" t="s">
        <v>135</v>
      </c>
    </row>
    <row r="44" spans="2:3" ht="30" customHeight="1">
      <c r="B44" s="154" t="s">
        <v>100</v>
      </c>
      <c r="C44" s="154" t="s">
        <v>120</v>
      </c>
    </row>
    <row r="45" ht="30" customHeight="1"/>
    <row r="46" ht="30" customHeight="1"/>
  </sheetData>
  <sheetProtection/>
  <mergeCells count="1">
    <mergeCell ref="F9:H9"/>
  </mergeCells>
  <printOptions/>
  <pageMargins left="1.51" right="0.15748031496062992" top="0.3" bottom="0.2755905511811024" header="0.1968503937007874" footer="0.196850393700787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60" zoomScaleNormal="75" zoomScalePageLayoutView="0" workbookViewId="0" topLeftCell="A16">
      <selection activeCell="E39" sqref="E39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7109375" style="0" customWidth="1"/>
    <col min="7" max="7" width="9.421875" style="0" customWidth="1"/>
    <col min="8" max="8" width="6.0039062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9"/>
    </row>
    <row r="2" spans="1:8" ht="18.75">
      <c r="A2" s="7" t="s">
        <v>1</v>
      </c>
      <c r="B2" s="7"/>
      <c r="C2" s="7"/>
      <c r="D2" s="7"/>
      <c r="E2" s="7" t="s">
        <v>102</v>
      </c>
      <c r="F2" s="10"/>
      <c r="G2" s="10"/>
      <c r="H2" s="69"/>
    </row>
    <row r="3" spans="1:8" ht="18.75">
      <c r="A3" s="7" t="s">
        <v>3</v>
      </c>
      <c r="B3" s="7"/>
      <c r="C3" s="7"/>
      <c r="D3" s="7"/>
      <c r="E3" s="11" t="s">
        <v>2</v>
      </c>
      <c r="F3" s="10"/>
      <c r="G3" s="10"/>
      <c r="H3" s="69"/>
    </row>
    <row r="4" spans="1:8" ht="18.75">
      <c r="A4" s="7" t="s">
        <v>101</v>
      </c>
      <c r="B4" s="10"/>
      <c r="C4" s="7"/>
      <c r="D4" s="7"/>
      <c r="E4" s="7" t="s">
        <v>4</v>
      </c>
      <c r="F4" s="10"/>
      <c r="G4" s="10"/>
      <c r="H4" s="69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9"/>
    </row>
    <row r="6" spans="1:8" ht="18.75">
      <c r="A6" s="7"/>
      <c r="B6" s="10"/>
      <c r="C6" s="7"/>
      <c r="D6" s="7"/>
      <c r="E6" s="7" t="s">
        <v>141</v>
      </c>
      <c r="F6" s="10"/>
      <c r="G6" s="10"/>
      <c r="H6" s="69"/>
    </row>
    <row r="7" spans="1:8" ht="19.5" thickBot="1">
      <c r="A7" s="7"/>
      <c r="B7" s="10"/>
      <c r="C7" s="7"/>
      <c r="D7" s="7"/>
      <c r="E7" s="7"/>
      <c r="F7" s="10"/>
      <c r="G7" s="10"/>
      <c r="H7" s="69"/>
    </row>
    <row r="8" spans="1:8" ht="79.5" customHeight="1" thickBot="1">
      <c r="A8" s="3"/>
      <c r="B8" s="4"/>
      <c r="C8" s="4"/>
      <c r="D8" s="4"/>
      <c r="E8" s="4"/>
      <c r="F8" s="483" t="s">
        <v>8</v>
      </c>
      <c r="G8" s="484"/>
      <c r="H8" s="485"/>
    </row>
    <row r="9" spans="1:15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3" t="s">
        <v>117</v>
      </c>
      <c r="G9" s="25" t="s">
        <v>26</v>
      </c>
      <c r="H9" s="70" t="s">
        <v>13</v>
      </c>
      <c r="I9" s="6"/>
      <c r="J9" s="6"/>
      <c r="K9" s="6"/>
      <c r="L9" s="6"/>
      <c r="M9" s="6"/>
      <c r="N9" s="6"/>
      <c r="O9" s="6"/>
    </row>
    <row r="10" spans="1:8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9">
        <v>15</v>
      </c>
      <c r="G10" s="120">
        <f aca="true" t="shared" si="0" ref="G10:G31">F10*3</f>
        <v>45</v>
      </c>
      <c r="H10" s="117">
        <v>6</v>
      </c>
    </row>
    <row r="11" spans="1:8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31">
        <v>15.5</v>
      </c>
      <c r="G11" s="132">
        <f t="shared" si="0"/>
        <v>46.5</v>
      </c>
      <c r="H11" s="128">
        <v>6</v>
      </c>
    </row>
    <row r="12" spans="1:8" ht="30" customHeight="1">
      <c r="A12" s="35">
        <f aca="true" t="shared" si="1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31">
        <v>15</v>
      </c>
      <c r="G12" s="132">
        <f t="shared" si="0"/>
        <v>45</v>
      </c>
      <c r="H12" s="128">
        <v>6</v>
      </c>
    </row>
    <row r="13" spans="1:8" ht="30" customHeight="1">
      <c r="A13" s="35">
        <f t="shared" si="1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31">
        <v>15</v>
      </c>
      <c r="G13" s="132">
        <f t="shared" si="0"/>
        <v>45</v>
      </c>
      <c r="H13" s="128">
        <v>6</v>
      </c>
    </row>
    <row r="14" spans="1:8" ht="30" customHeight="1">
      <c r="A14" s="35">
        <f t="shared" si="1"/>
        <v>5</v>
      </c>
      <c r="B14" s="74" t="s">
        <v>43</v>
      </c>
      <c r="C14" s="78" t="s">
        <v>44</v>
      </c>
      <c r="D14" s="38" t="s">
        <v>39</v>
      </c>
      <c r="E14" s="52"/>
      <c r="F14" s="131">
        <v>13</v>
      </c>
      <c r="G14" s="132">
        <f t="shared" si="0"/>
        <v>39</v>
      </c>
      <c r="H14" s="128">
        <v>6</v>
      </c>
    </row>
    <row r="15" spans="1:8" ht="30" customHeight="1">
      <c r="A15" s="35">
        <f t="shared" si="1"/>
        <v>6</v>
      </c>
      <c r="B15" s="75" t="s">
        <v>54</v>
      </c>
      <c r="C15" s="81" t="s">
        <v>55</v>
      </c>
      <c r="D15" s="37" t="s">
        <v>56</v>
      </c>
      <c r="E15" s="51"/>
      <c r="F15" s="131">
        <v>13.5</v>
      </c>
      <c r="G15" s="132">
        <f t="shared" si="0"/>
        <v>40.5</v>
      </c>
      <c r="H15" s="128">
        <v>6</v>
      </c>
    </row>
    <row r="16" spans="1:8" ht="30" customHeight="1">
      <c r="A16" s="35">
        <f t="shared" si="1"/>
        <v>7</v>
      </c>
      <c r="B16" s="74" t="s">
        <v>40</v>
      </c>
      <c r="C16" s="81" t="s">
        <v>41</v>
      </c>
      <c r="D16" s="37" t="s">
        <v>42</v>
      </c>
      <c r="E16" s="51"/>
      <c r="F16" s="131">
        <v>13.5</v>
      </c>
      <c r="G16" s="132">
        <f t="shared" si="0"/>
        <v>40.5</v>
      </c>
      <c r="H16" s="128">
        <v>6</v>
      </c>
    </row>
    <row r="17" spans="1:8" ht="30" customHeight="1">
      <c r="A17" s="35">
        <f t="shared" si="1"/>
        <v>8</v>
      </c>
      <c r="B17" s="75" t="s">
        <v>65</v>
      </c>
      <c r="C17" s="78" t="s">
        <v>66</v>
      </c>
      <c r="D17" s="38" t="s">
        <v>67</v>
      </c>
      <c r="E17" s="53"/>
      <c r="F17" s="131">
        <v>14</v>
      </c>
      <c r="G17" s="132">
        <f t="shared" si="0"/>
        <v>42</v>
      </c>
      <c r="H17" s="128">
        <v>6</v>
      </c>
    </row>
    <row r="18" spans="1:8" ht="30" customHeight="1">
      <c r="A18" s="35">
        <f t="shared" si="1"/>
        <v>9</v>
      </c>
      <c r="B18" s="75" t="s">
        <v>45</v>
      </c>
      <c r="C18" s="78" t="s">
        <v>46</v>
      </c>
      <c r="D18" s="38" t="s">
        <v>47</v>
      </c>
      <c r="E18" s="53"/>
      <c r="F18" s="131">
        <v>15.5</v>
      </c>
      <c r="G18" s="132">
        <f t="shared" si="0"/>
        <v>46.5</v>
      </c>
      <c r="H18" s="128">
        <v>6</v>
      </c>
    </row>
    <row r="19" spans="1:8" ht="30" customHeight="1">
      <c r="A19" s="35">
        <f t="shared" si="1"/>
        <v>10</v>
      </c>
      <c r="B19" s="74" t="s">
        <v>60</v>
      </c>
      <c r="C19" s="78" t="s">
        <v>61</v>
      </c>
      <c r="D19" s="38" t="s">
        <v>62</v>
      </c>
      <c r="E19" s="53"/>
      <c r="F19" s="131">
        <v>15</v>
      </c>
      <c r="G19" s="132">
        <f t="shared" si="0"/>
        <v>45</v>
      </c>
      <c r="H19" s="128">
        <v>6</v>
      </c>
    </row>
    <row r="20" spans="1:8" ht="30" customHeight="1">
      <c r="A20" s="35">
        <f t="shared" si="1"/>
        <v>11</v>
      </c>
      <c r="B20" s="75" t="s">
        <v>37</v>
      </c>
      <c r="C20" s="82" t="s">
        <v>38</v>
      </c>
      <c r="D20" s="36" t="s">
        <v>39</v>
      </c>
      <c r="E20" s="50"/>
      <c r="F20" s="131">
        <v>14</v>
      </c>
      <c r="G20" s="132">
        <f t="shared" si="0"/>
        <v>42</v>
      </c>
      <c r="H20" s="128">
        <v>6</v>
      </c>
    </row>
    <row r="21" spans="1:8" ht="30" customHeight="1">
      <c r="A21" s="35">
        <f t="shared" si="1"/>
        <v>12</v>
      </c>
      <c r="B21" s="75" t="s">
        <v>68</v>
      </c>
      <c r="C21" s="83" t="s">
        <v>69</v>
      </c>
      <c r="D21" s="41" t="s">
        <v>70</v>
      </c>
      <c r="E21" s="56"/>
      <c r="F21" s="131">
        <v>15.5</v>
      </c>
      <c r="G21" s="132">
        <f t="shared" si="0"/>
        <v>46.5</v>
      </c>
      <c r="H21" s="128">
        <v>6</v>
      </c>
    </row>
    <row r="22" spans="1:8" ht="30" customHeight="1">
      <c r="A22" s="35">
        <f t="shared" si="1"/>
        <v>13</v>
      </c>
      <c r="B22" s="74" t="s">
        <v>71</v>
      </c>
      <c r="C22" s="82" t="s">
        <v>72</v>
      </c>
      <c r="D22" s="36" t="s">
        <v>73</v>
      </c>
      <c r="E22" s="50"/>
      <c r="F22" s="131">
        <v>12</v>
      </c>
      <c r="G22" s="132">
        <f t="shared" si="0"/>
        <v>36</v>
      </c>
      <c r="H22" s="128">
        <v>6</v>
      </c>
    </row>
    <row r="23" spans="1:8" ht="30" customHeight="1">
      <c r="A23" s="35">
        <f t="shared" si="1"/>
        <v>14</v>
      </c>
      <c r="B23" s="75" t="s">
        <v>51</v>
      </c>
      <c r="C23" s="81" t="s">
        <v>52</v>
      </c>
      <c r="D23" s="37" t="s">
        <v>53</v>
      </c>
      <c r="E23" s="51"/>
      <c r="F23" s="131">
        <v>15.5</v>
      </c>
      <c r="G23" s="132">
        <f t="shared" si="0"/>
        <v>46.5</v>
      </c>
      <c r="H23" s="128">
        <v>6</v>
      </c>
    </row>
    <row r="24" spans="1:8" ht="30" customHeight="1">
      <c r="A24" s="35">
        <f t="shared" si="1"/>
        <v>15</v>
      </c>
      <c r="B24" s="74" t="s">
        <v>74</v>
      </c>
      <c r="C24" s="78" t="s">
        <v>75</v>
      </c>
      <c r="D24" s="38" t="s">
        <v>76</v>
      </c>
      <c r="E24" s="53"/>
      <c r="F24" s="131">
        <v>15</v>
      </c>
      <c r="G24" s="132">
        <f t="shared" si="0"/>
        <v>45</v>
      </c>
      <c r="H24" s="128">
        <v>6</v>
      </c>
    </row>
    <row r="25" spans="1:8" ht="30" customHeight="1">
      <c r="A25" s="35">
        <f t="shared" si="1"/>
        <v>16</v>
      </c>
      <c r="B25" s="75" t="s">
        <v>77</v>
      </c>
      <c r="C25" s="84" t="s">
        <v>78</v>
      </c>
      <c r="D25" s="42" t="s">
        <v>79</v>
      </c>
      <c r="E25" s="57"/>
      <c r="F25" s="131">
        <v>13</v>
      </c>
      <c r="G25" s="132">
        <f t="shared" si="0"/>
        <v>39</v>
      </c>
      <c r="H25" s="128">
        <v>6</v>
      </c>
    </row>
    <row r="26" spans="1:8" ht="30" customHeight="1">
      <c r="A26" s="35">
        <f t="shared" si="1"/>
        <v>17</v>
      </c>
      <c r="B26" s="74" t="s">
        <v>98</v>
      </c>
      <c r="C26" s="82" t="s">
        <v>72</v>
      </c>
      <c r="D26" s="36" t="s">
        <v>99</v>
      </c>
      <c r="E26" s="50"/>
      <c r="F26" s="131">
        <v>12</v>
      </c>
      <c r="G26" s="132">
        <f t="shared" si="0"/>
        <v>36</v>
      </c>
      <c r="H26" s="128">
        <v>6</v>
      </c>
    </row>
    <row r="27" spans="1:8" ht="30" customHeight="1">
      <c r="A27" s="35">
        <f t="shared" si="1"/>
        <v>18</v>
      </c>
      <c r="B27" s="75" t="s">
        <v>80</v>
      </c>
      <c r="C27" s="82" t="s">
        <v>81</v>
      </c>
      <c r="D27" s="36" t="s">
        <v>82</v>
      </c>
      <c r="E27" s="50"/>
      <c r="F27" s="131">
        <v>12</v>
      </c>
      <c r="G27" s="132">
        <f t="shared" si="0"/>
        <v>36</v>
      </c>
      <c r="H27" s="128">
        <v>6</v>
      </c>
    </row>
    <row r="28" spans="1:8" ht="30" customHeight="1">
      <c r="A28" s="35">
        <f t="shared" si="1"/>
        <v>19</v>
      </c>
      <c r="B28" s="75" t="s">
        <v>89</v>
      </c>
      <c r="C28" s="78" t="s">
        <v>90</v>
      </c>
      <c r="D28" s="38" t="s">
        <v>91</v>
      </c>
      <c r="E28" s="53"/>
      <c r="F28" s="131">
        <v>13.5</v>
      </c>
      <c r="G28" s="132">
        <f t="shared" si="0"/>
        <v>40.5</v>
      </c>
      <c r="H28" s="128">
        <v>6</v>
      </c>
    </row>
    <row r="29" spans="1:8" ht="30" customHeight="1">
      <c r="A29" s="35">
        <f t="shared" si="1"/>
        <v>20</v>
      </c>
      <c r="B29" s="75" t="s">
        <v>92</v>
      </c>
      <c r="C29" s="85" t="s">
        <v>93</v>
      </c>
      <c r="D29" s="43" t="s">
        <v>94</v>
      </c>
      <c r="E29" s="58"/>
      <c r="F29" s="131">
        <v>13</v>
      </c>
      <c r="G29" s="132">
        <f t="shared" si="0"/>
        <v>39</v>
      </c>
      <c r="H29" s="128">
        <v>6</v>
      </c>
    </row>
    <row r="30" spans="1:23" ht="30" customHeight="1">
      <c r="A30" s="35">
        <f t="shared" si="1"/>
        <v>21</v>
      </c>
      <c r="B30" s="75" t="s">
        <v>83</v>
      </c>
      <c r="C30" s="78" t="s">
        <v>84</v>
      </c>
      <c r="D30" s="38" t="s">
        <v>85</v>
      </c>
      <c r="E30" s="53"/>
      <c r="F30" s="131">
        <v>15</v>
      </c>
      <c r="G30" s="132">
        <f t="shared" si="0"/>
        <v>45</v>
      </c>
      <c r="H30" s="128">
        <v>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8" s="24" customFormat="1" ht="30" customHeight="1">
      <c r="A31" s="44">
        <f t="shared" si="1"/>
        <v>22</v>
      </c>
      <c r="B31" s="75" t="s">
        <v>86</v>
      </c>
      <c r="C31" s="80" t="s">
        <v>87</v>
      </c>
      <c r="D31" s="39" t="s">
        <v>88</v>
      </c>
      <c r="E31" s="52"/>
      <c r="F31" s="131">
        <v>13</v>
      </c>
      <c r="G31" s="132">
        <f t="shared" si="0"/>
        <v>39</v>
      </c>
      <c r="H31" s="128">
        <v>6</v>
      </c>
    </row>
    <row r="32" spans="1:23" ht="30" customHeight="1" thickBot="1">
      <c r="A32" s="45">
        <f t="shared" si="1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50"/>
      <c r="G32" s="151"/>
      <c r="H32" s="14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30" customHeight="1">
      <c r="A33" s="88"/>
      <c r="B33" s="100" t="s">
        <v>106</v>
      </c>
      <c r="C33" s="101"/>
      <c r="D33" s="102">
        <v>23</v>
      </c>
      <c r="E33" s="101" t="s">
        <v>134</v>
      </c>
      <c r="F33" s="103"/>
      <c r="G33" s="103"/>
      <c r="H33" s="102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8" s="99" customFormat="1" ht="18">
      <c r="B34" s="17"/>
      <c r="C34" s="16"/>
      <c r="D34" s="18"/>
      <c r="E34" s="101"/>
      <c r="F34" s="19"/>
      <c r="G34" s="19"/>
      <c r="H34" s="101"/>
    </row>
    <row r="35" spans="2:8" ht="20.25">
      <c r="B35" s="13" t="s">
        <v>104</v>
      </c>
      <c r="D35" s="14" t="s">
        <v>119</v>
      </c>
      <c r="H35"/>
    </row>
    <row r="36" spans="2:8" ht="30" customHeight="1">
      <c r="B36" s="152" t="s">
        <v>105</v>
      </c>
      <c r="C36" s="15"/>
      <c r="D36" s="1"/>
      <c r="E36" s="1"/>
      <c r="F36" s="1"/>
      <c r="G36" s="1"/>
      <c r="H36" s="2"/>
    </row>
    <row r="37" spans="2:5" ht="30" customHeight="1">
      <c r="B37" s="48" t="s">
        <v>28</v>
      </c>
      <c r="C37" s="48" t="s">
        <v>124</v>
      </c>
      <c r="D37" s="5" t="s">
        <v>125</v>
      </c>
      <c r="E37" s="5"/>
    </row>
    <row r="38" spans="2:5" ht="30" customHeight="1">
      <c r="B38" s="5" t="s">
        <v>29</v>
      </c>
      <c r="C38" s="5" t="s">
        <v>126</v>
      </c>
      <c r="D38" s="5" t="s">
        <v>127</v>
      </c>
      <c r="E38" s="5"/>
    </row>
    <row r="39" spans="2:8" ht="30" customHeight="1">
      <c r="B39" s="5" t="s">
        <v>30</v>
      </c>
      <c r="C39" s="5" t="s">
        <v>128</v>
      </c>
      <c r="D39" s="87" t="s">
        <v>129</v>
      </c>
      <c r="F39" s="5"/>
      <c r="G39" s="5"/>
      <c r="H39"/>
    </row>
    <row r="40" spans="2:4" ht="30" customHeight="1">
      <c r="B40" s="48" t="s">
        <v>31</v>
      </c>
      <c r="C40" s="48" t="s">
        <v>130</v>
      </c>
      <c r="D40" s="48"/>
    </row>
    <row r="41" spans="2:4" ht="30" customHeight="1">
      <c r="B41" s="48" t="s">
        <v>32</v>
      </c>
      <c r="C41" s="48" t="s">
        <v>131</v>
      </c>
      <c r="D41" s="48" t="s">
        <v>132</v>
      </c>
    </row>
    <row r="42" ht="30" customHeight="1">
      <c r="E42" s="155" t="s">
        <v>135</v>
      </c>
    </row>
    <row r="43" spans="2:3" ht="30" customHeight="1">
      <c r="B43" s="154" t="s">
        <v>100</v>
      </c>
      <c r="C43" s="154" t="s">
        <v>120</v>
      </c>
    </row>
    <row r="44" ht="30" customHeight="1"/>
    <row r="45" ht="30" customHeight="1"/>
    <row r="46" ht="30" customHeight="1"/>
    <row r="47" ht="30" customHeight="1"/>
  </sheetData>
  <sheetProtection/>
  <mergeCells count="1">
    <mergeCell ref="F8:H8"/>
  </mergeCells>
  <printOptions/>
  <pageMargins left="1.58" right="0.15748031496062992" top="0.3" bottom="0.2755905511811024" header="0.1968503937007874" footer="0.2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="68" zoomScaleSheetLayoutView="68" zoomScalePageLayoutView="0" workbookViewId="0" topLeftCell="A52">
      <selection activeCell="B7" sqref="B7:E60"/>
    </sheetView>
  </sheetViews>
  <sheetFormatPr defaultColWidth="11.421875" defaultRowHeight="15"/>
  <cols>
    <col min="1" max="1" width="6.421875" style="329" customWidth="1"/>
    <col min="2" max="2" width="23.00390625" style="329" customWidth="1"/>
    <col min="3" max="3" width="28.28125" style="329" customWidth="1"/>
    <col min="4" max="4" width="39.7109375" style="329" customWidth="1"/>
    <col min="5" max="5" width="18.00390625" style="329" customWidth="1"/>
    <col min="6" max="9" width="11.421875" style="329" customWidth="1"/>
    <col min="10" max="10" width="12.57421875" style="329" bestFit="1" customWidth="1"/>
    <col min="11" max="11" width="11.421875" style="329" customWidth="1"/>
    <col min="12" max="12" width="13.140625" style="329" customWidth="1"/>
    <col min="13" max="15" width="11.421875" style="156" customWidth="1"/>
    <col min="16" max="16" width="30.421875" style="156" customWidth="1"/>
    <col min="17" max="17" width="12.00390625" style="156" customWidth="1"/>
    <col min="18" max="18" width="12.57421875" style="156" bestFit="1" customWidth="1"/>
    <col min="19" max="16384" width="11.421875" style="156" customWidth="1"/>
  </cols>
  <sheetData>
    <row r="1" spans="1:12" ht="34.5" customHeight="1">
      <c r="A1" s="413" t="s">
        <v>156</v>
      </c>
      <c r="B1" s="414"/>
      <c r="C1" s="415"/>
      <c r="D1" s="416"/>
      <c r="E1" s="417"/>
      <c r="K1" s="423"/>
      <c r="L1" s="423"/>
    </row>
    <row r="2" spans="1:5" ht="34.5" customHeight="1">
      <c r="A2" s="413" t="s">
        <v>153</v>
      </c>
      <c r="B2" s="418"/>
      <c r="C2" s="415"/>
      <c r="D2" s="416"/>
      <c r="E2" s="417"/>
    </row>
    <row r="3" spans="1:13" ht="34.5" customHeight="1">
      <c r="A3" s="413" t="s">
        <v>155</v>
      </c>
      <c r="B3" s="418"/>
      <c r="C3" s="415"/>
      <c r="D3" s="416"/>
      <c r="E3" s="417"/>
      <c r="K3" s="421"/>
      <c r="L3" s="422"/>
      <c r="M3" s="422"/>
    </row>
    <row r="4" spans="1:5" ht="34.5" customHeight="1">
      <c r="A4" s="418"/>
      <c r="B4" s="413"/>
      <c r="C4" s="418"/>
      <c r="D4" s="415"/>
      <c r="E4" s="416"/>
    </row>
    <row r="5" spans="1:9" ht="34.5" customHeight="1">
      <c r="A5" s="418"/>
      <c r="B5" s="413"/>
      <c r="C5" s="424" t="s">
        <v>157</v>
      </c>
      <c r="D5" s="425"/>
      <c r="E5" s="425"/>
      <c r="F5" s="426"/>
      <c r="G5" s="426"/>
      <c r="H5" s="427"/>
      <c r="I5" s="427"/>
    </row>
    <row r="6" spans="1:12" ht="33" customHeight="1" thickBot="1">
      <c r="A6"/>
      <c r="B6"/>
      <c r="C6" s="419"/>
      <c r="D6" s="419"/>
      <c r="E6" s="419"/>
      <c r="F6" s="156"/>
      <c r="G6" s="156"/>
      <c r="H6" s="156"/>
      <c r="I6" s="156"/>
      <c r="J6" s="156"/>
      <c r="K6" s="156"/>
      <c r="L6" s="156"/>
    </row>
    <row r="7" spans="1:11" s="420" customFormat="1" ht="30" customHeight="1" thickBot="1">
      <c r="A7" s="428" t="s">
        <v>9</v>
      </c>
      <c r="B7" s="447" t="s">
        <v>10</v>
      </c>
      <c r="C7" s="448" t="s">
        <v>11</v>
      </c>
      <c r="D7" s="449" t="s">
        <v>12</v>
      </c>
      <c r="E7" s="450" t="s">
        <v>154</v>
      </c>
      <c r="F7" s="429"/>
      <c r="G7" s="430"/>
      <c r="H7" s="430"/>
      <c r="I7" s="430"/>
      <c r="J7" s="430"/>
      <c r="K7" s="431"/>
    </row>
    <row r="8" spans="1:11" s="329" customFormat="1" ht="39.75" customHeight="1">
      <c r="A8" s="432">
        <v>1</v>
      </c>
      <c r="B8" s="451"/>
      <c r="C8" s="452" t="s">
        <v>158</v>
      </c>
      <c r="D8" s="453" t="s">
        <v>192</v>
      </c>
      <c r="E8" s="469"/>
      <c r="F8" s="441"/>
      <c r="G8" s="433"/>
      <c r="H8" s="433"/>
      <c r="I8" s="433"/>
      <c r="J8" s="433"/>
      <c r="K8" s="434"/>
    </row>
    <row r="9" spans="1:11" s="329" customFormat="1" ht="39.75" customHeight="1">
      <c r="A9" s="435">
        <f>1+A8</f>
        <v>2</v>
      </c>
      <c r="B9" s="457"/>
      <c r="C9" s="454" t="s">
        <v>159</v>
      </c>
      <c r="D9" s="455" t="s">
        <v>193</v>
      </c>
      <c r="E9" s="456"/>
      <c r="F9" s="442"/>
      <c r="G9" s="437"/>
      <c r="H9" s="437"/>
      <c r="I9" s="437"/>
      <c r="J9" s="437"/>
      <c r="K9" s="438"/>
    </row>
    <row r="10" spans="1:11" s="329" customFormat="1" ht="39.75" customHeight="1">
      <c r="A10" s="435">
        <f aca="true" t="shared" si="0" ref="A10:A60">1+A9</f>
        <v>3</v>
      </c>
      <c r="B10" s="470" t="s">
        <v>246</v>
      </c>
      <c r="C10" s="464" t="s">
        <v>247</v>
      </c>
      <c r="D10" s="471" t="s">
        <v>248</v>
      </c>
      <c r="E10" s="460"/>
      <c r="F10" s="442"/>
      <c r="G10" s="437"/>
      <c r="H10" s="437"/>
      <c r="I10" s="437"/>
      <c r="J10" s="437"/>
      <c r="K10" s="438"/>
    </row>
    <row r="11" spans="1:11" s="329" customFormat="1" ht="39.75" customHeight="1">
      <c r="A11" s="435">
        <f t="shared" si="0"/>
        <v>4</v>
      </c>
      <c r="B11" s="457"/>
      <c r="C11" s="454" t="s">
        <v>160</v>
      </c>
      <c r="D11" s="455" t="s">
        <v>194</v>
      </c>
      <c r="E11" s="458"/>
      <c r="F11" s="442"/>
      <c r="G11" s="437"/>
      <c r="H11" s="437"/>
      <c r="I11" s="437"/>
      <c r="J11" s="437"/>
      <c r="K11" s="438"/>
    </row>
    <row r="12" spans="1:11" s="329" customFormat="1" ht="39.75" customHeight="1">
      <c r="A12" s="435">
        <f t="shared" si="0"/>
        <v>5</v>
      </c>
      <c r="B12" s="457"/>
      <c r="C12" s="454" t="s">
        <v>161</v>
      </c>
      <c r="D12" s="455" t="s">
        <v>195</v>
      </c>
      <c r="E12" s="456"/>
      <c r="F12" s="442"/>
      <c r="G12" s="437"/>
      <c r="H12" s="437"/>
      <c r="I12" s="437"/>
      <c r="J12" s="437"/>
      <c r="K12" s="438"/>
    </row>
    <row r="13" spans="1:11" s="329" customFormat="1" ht="39.75" customHeight="1">
      <c r="A13" s="435">
        <f t="shared" si="0"/>
        <v>6</v>
      </c>
      <c r="B13" s="459"/>
      <c r="C13" s="454" t="s">
        <v>162</v>
      </c>
      <c r="D13" s="455" t="s">
        <v>196</v>
      </c>
      <c r="E13" s="456"/>
      <c r="F13" s="442"/>
      <c r="G13" s="437"/>
      <c r="H13" s="437"/>
      <c r="I13" s="437"/>
      <c r="J13" s="437"/>
      <c r="K13" s="438"/>
    </row>
    <row r="14" spans="1:11" s="329" customFormat="1" ht="39.75" customHeight="1">
      <c r="A14" s="435">
        <f t="shared" si="0"/>
        <v>7</v>
      </c>
      <c r="B14" s="459"/>
      <c r="C14" s="454" t="s">
        <v>163</v>
      </c>
      <c r="D14" s="455" t="s">
        <v>197</v>
      </c>
      <c r="E14" s="460"/>
      <c r="F14" s="442"/>
      <c r="G14" s="437"/>
      <c r="H14" s="437"/>
      <c r="I14" s="437"/>
      <c r="J14" s="437"/>
      <c r="K14" s="438"/>
    </row>
    <row r="15" spans="1:11" s="329" customFormat="1" ht="39.75" customHeight="1">
      <c r="A15" s="435">
        <f t="shared" si="0"/>
        <v>8</v>
      </c>
      <c r="B15" s="457"/>
      <c r="C15" s="461" t="s">
        <v>233</v>
      </c>
      <c r="D15" s="455" t="s">
        <v>220</v>
      </c>
      <c r="E15" s="456" t="s">
        <v>263</v>
      </c>
      <c r="F15" s="442"/>
      <c r="G15" s="437"/>
      <c r="H15" s="437"/>
      <c r="I15" s="437"/>
      <c r="J15" s="437"/>
      <c r="K15" s="438"/>
    </row>
    <row r="16" spans="1:11" s="329" customFormat="1" ht="39.75" customHeight="1">
      <c r="A16" s="435">
        <f t="shared" si="0"/>
        <v>9</v>
      </c>
      <c r="B16" s="457"/>
      <c r="C16" s="454" t="s">
        <v>164</v>
      </c>
      <c r="D16" s="455" t="s">
        <v>198</v>
      </c>
      <c r="E16" s="456"/>
      <c r="F16" s="442"/>
      <c r="G16" s="437"/>
      <c r="H16" s="437"/>
      <c r="I16" s="437"/>
      <c r="J16" s="437"/>
      <c r="K16" s="438"/>
    </row>
    <row r="17" spans="1:11" s="329" customFormat="1" ht="39.75" customHeight="1">
      <c r="A17" s="435">
        <f t="shared" si="0"/>
        <v>10</v>
      </c>
      <c r="B17" s="457"/>
      <c r="C17" s="462" t="s">
        <v>244</v>
      </c>
      <c r="D17" s="472" t="s">
        <v>245</v>
      </c>
      <c r="E17" s="456" t="s">
        <v>243</v>
      </c>
      <c r="F17" s="442"/>
      <c r="G17" s="437"/>
      <c r="H17" s="437"/>
      <c r="I17" s="437"/>
      <c r="J17" s="437"/>
      <c r="K17" s="438"/>
    </row>
    <row r="18" spans="1:11" s="329" customFormat="1" ht="39.75" customHeight="1">
      <c r="A18" s="435">
        <f t="shared" si="0"/>
        <v>11</v>
      </c>
      <c r="B18" s="457"/>
      <c r="C18" s="454" t="s">
        <v>165</v>
      </c>
      <c r="D18" s="455" t="s">
        <v>199</v>
      </c>
      <c r="E18" s="456"/>
      <c r="F18" s="442"/>
      <c r="G18" s="437"/>
      <c r="H18" s="437"/>
      <c r="I18" s="437"/>
      <c r="J18" s="437"/>
      <c r="K18" s="438"/>
    </row>
    <row r="19" spans="1:11" s="329" customFormat="1" ht="39.75" customHeight="1">
      <c r="A19" s="435">
        <f t="shared" si="0"/>
        <v>12</v>
      </c>
      <c r="B19" s="457" t="s">
        <v>265</v>
      </c>
      <c r="C19" s="461" t="s">
        <v>266</v>
      </c>
      <c r="D19" s="455" t="s">
        <v>267</v>
      </c>
      <c r="E19" s="456" t="s">
        <v>223</v>
      </c>
      <c r="F19" s="442"/>
      <c r="G19" s="437"/>
      <c r="H19" s="437"/>
      <c r="I19" s="437"/>
      <c r="J19" s="437"/>
      <c r="K19" s="438"/>
    </row>
    <row r="20" spans="1:11" s="329" customFormat="1" ht="39.75" customHeight="1">
      <c r="A20" s="435">
        <f t="shared" si="0"/>
        <v>13</v>
      </c>
      <c r="B20" s="462"/>
      <c r="C20" s="454" t="s">
        <v>269</v>
      </c>
      <c r="D20" s="455" t="s">
        <v>268</v>
      </c>
      <c r="E20" s="456"/>
      <c r="F20" s="442"/>
      <c r="G20" s="437"/>
      <c r="H20" s="437"/>
      <c r="I20" s="437"/>
      <c r="J20" s="437"/>
      <c r="K20" s="438"/>
    </row>
    <row r="21" spans="1:11" s="329" customFormat="1" ht="39.75" customHeight="1">
      <c r="A21" s="435">
        <f t="shared" si="0"/>
        <v>14</v>
      </c>
      <c r="B21" s="457"/>
      <c r="C21" s="454" t="s">
        <v>166</v>
      </c>
      <c r="D21" s="455" t="s">
        <v>200</v>
      </c>
      <c r="E21" s="456"/>
      <c r="F21" s="442"/>
      <c r="G21" s="437"/>
      <c r="H21" s="437"/>
      <c r="I21" s="437"/>
      <c r="J21" s="437"/>
      <c r="K21" s="438"/>
    </row>
    <row r="22" spans="1:11" s="329" customFormat="1" ht="39.75" customHeight="1">
      <c r="A22" s="435">
        <f t="shared" si="0"/>
        <v>15</v>
      </c>
      <c r="B22" s="470" t="s">
        <v>251</v>
      </c>
      <c r="C22" s="464" t="s">
        <v>252</v>
      </c>
      <c r="D22" s="471" t="s">
        <v>253</v>
      </c>
      <c r="E22" s="460"/>
      <c r="F22" s="442"/>
      <c r="G22" s="437"/>
      <c r="H22" s="437"/>
      <c r="I22" s="437"/>
      <c r="J22" s="437"/>
      <c r="K22" s="438"/>
    </row>
    <row r="23" spans="1:11" s="329" customFormat="1" ht="39.75" customHeight="1">
      <c r="A23" s="435">
        <f t="shared" si="0"/>
        <v>16</v>
      </c>
      <c r="B23" s="470" t="s">
        <v>257</v>
      </c>
      <c r="C23" s="464" t="s">
        <v>258</v>
      </c>
      <c r="D23" s="471" t="s">
        <v>59</v>
      </c>
      <c r="E23" s="460"/>
      <c r="F23" s="442"/>
      <c r="G23" s="437"/>
      <c r="H23" s="437"/>
      <c r="I23" s="437"/>
      <c r="J23" s="437"/>
      <c r="K23" s="438"/>
    </row>
    <row r="24" spans="1:11" s="329" customFormat="1" ht="39.75" customHeight="1">
      <c r="A24" s="435">
        <f t="shared" si="0"/>
        <v>17</v>
      </c>
      <c r="B24" s="470" t="s">
        <v>254</v>
      </c>
      <c r="C24" s="464" t="s">
        <v>255</v>
      </c>
      <c r="D24" s="471" t="s">
        <v>256</v>
      </c>
      <c r="E24" s="460"/>
      <c r="F24" s="442"/>
      <c r="G24" s="437"/>
      <c r="H24" s="437"/>
      <c r="I24" s="437"/>
      <c r="J24" s="437"/>
      <c r="K24" s="438"/>
    </row>
    <row r="25" spans="1:11" s="329" customFormat="1" ht="39.75" customHeight="1">
      <c r="A25" s="435">
        <f t="shared" si="0"/>
        <v>18</v>
      </c>
      <c r="B25" s="457"/>
      <c r="C25" s="454" t="s">
        <v>167</v>
      </c>
      <c r="D25" s="455" t="s">
        <v>201</v>
      </c>
      <c r="E25" s="456"/>
      <c r="F25" s="442"/>
      <c r="G25" s="437"/>
      <c r="H25" s="437"/>
      <c r="I25" s="437"/>
      <c r="J25" s="437"/>
      <c r="K25" s="438"/>
    </row>
    <row r="26" spans="1:11" s="329" customFormat="1" ht="39.75" customHeight="1">
      <c r="A26" s="435">
        <f t="shared" si="0"/>
        <v>19</v>
      </c>
      <c r="B26" s="457"/>
      <c r="C26" s="454" t="s">
        <v>168</v>
      </c>
      <c r="D26" s="455" t="s">
        <v>192</v>
      </c>
      <c r="E26" s="456"/>
      <c r="F26" s="442"/>
      <c r="G26" s="437"/>
      <c r="H26" s="437"/>
      <c r="I26" s="437"/>
      <c r="J26" s="437"/>
      <c r="K26" s="438"/>
    </row>
    <row r="27" spans="1:11" s="329" customFormat="1" ht="39.75" customHeight="1">
      <c r="A27" s="435">
        <f t="shared" si="0"/>
        <v>20</v>
      </c>
      <c r="B27" s="457"/>
      <c r="C27" s="454" t="s">
        <v>169</v>
      </c>
      <c r="D27" s="455" t="s">
        <v>202</v>
      </c>
      <c r="E27" s="458"/>
      <c r="F27" s="442"/>
      <c r="G27" s="437"/>
      <c r="H27" s="437"/>
      <c r="I27" s="437"/>
      <c r="J27" s="437"/>
      <c r="K27" s="438"/>
    </row>
    <row r="28" spans="1:11" s="329" customFormat="1" ht="39.75" customHeight="1">
      <c r="A28" s="435">
        <f t="shared" si="0"/>
        <v>21</v>
      </c>
      <c r="B28" s="457"/>
      <c r="C28" s="454" t="s">
        <v>170</v>
      </c>
      <c r="D28" s="455" t="s">
        <v>203</v>
      </c>
      <c r="E28" s="456"/>
      <c r="F28" s="442"/>
      <c r="G28" s="437"/>
      <c r="H28" s="437"/>
      <c r="I28" s="437"/>
      <c r="J28" s="437"/>
      <c r="K28" s="438"/>
    </row>
    <row r="29" spans="1:11" s="329" customFormat="1" ht="39.75" customHeight="1">
      <c r="A29" s="435">
        <f t="shared" si="0"/>
        <v>22</v>
      </c>
      <c r="B29" s="457"/>
      <c r="C29" s="454" t="s">
        <v>171</v>
      </c>
      <c r="D29" s="455" t="s">
        <v>204</v>
      </c>
      <c r="E29" s="456"/>
      <c r="F29" s="442"/>
      <c r="G29" s="437"/>
      <c r="H29" s="437"/>
      <c r="I29" s="437"/>
      <c r="J29" s="437"/>
      <c r="K29" s="438"/>
    </row>
    <row r="30" spans="1:11" s="329" customFormat="1" ht="39.75" customHeight="1">
      <c r="A30" s="435">
        <f t="shared" si="0"/>
        <v>23</v>
      </c>
      <c r="B30" s="473"/>
      <c r="C30" s="454" t="s">
        <v>172</v>
      </c>
      <c r="D30" s="455" t="s">
        <v>205</v>
      </c>
      <c r="E30" s="456"/>
      <c r="F30" s="442"/>
      <c r="G30" s="437"/>
      <c r="H30" s="437"/>
      <c r="I30" s="437"/>
      <c r="J30" s="437"/>
      <c r="K30" s="438"/>
    </row>
    <row r="31" spans="1:11" s="329" customFormat="1" ht="39.75" customHeight="1">
      <c r="A31" s="435">
        <f t="shared" si="0"/>
        <v>24</v>
      </c>
      <c r="B31" s="457"/>
      <c r="C31" s="462" t="s">
        <v>241</v>
      </c>
      <c r="D31" s="472" t="s">
        <v>242</v>
      </c>
      <c r="E31" s="456" t="s">
        <v>243</v>
      </c>
      <c r="F31" s="442"/>
      <c r="G31" s="437"/>
      <c r="H31" s="437"/>
      <c r="I31" s="437"/>
      <c r="J31" s="437"/>
      <c r="K31" s="438"/>
    </row>
    <row r="32" spans="1:11" s="329" customFormat="1" ht="39.75" customHeight="1">
      <c r="A32" s="435">
        <f t="shared" si="0"/>
        <v>25</v>
      </c>
      <c r="B32" s="457"/>
      <c r="C32" s="454" t="s">
        <v>173</v>
      </c>
      <c r="D32" s="455" t="s">
        <v>206</v>
      </c>
      <c r="E32" s="456"/>
      <c r="F32" s="442"/>
      <c r="G32" s="437"/>
      <c r="H32" s="437"/>
      <c r="I32" s="437"/>
      <c r="J32" s="437"/>
      <c r="K32" s="438"/>
    </row>
    <row r="33" spans="1:11" s="329" customFormat="1" ht="39.75" customHeight="1">
      <c r="A33" s="435">
        <f t="shared" si="0"/>
        <v>26</v>
      </c>
      <c r="B33" s="459"/>
      <c r="C33" s="461" t="s">
        <v>237</v>
      </c>
      <c r="D33" s="455" t="s">
        <v>236</v>
      </c>
      <c r="E33" s="474"/>
      <c r="F33" s="442"/>
      <c r="G33" s="437"/>
      <c r="H33" s="437"/>
      <c r="I33" s="437"/>
      <c r="J33" s="437"/>
      <c r="K33" s="438"/>
    </row>
    <row r="34" spans="1:11" s="329" customFormat="1" ht="39.75" customHeight="1">
      <c r="A34" s="435">
        <f t="shared" si="0"/>
        <v>27</v>
      </c>
      <c r="B34" s="457"/>
      <c r="C34" s="454" t="s">
        <v>174</v>
      </c>
      <c r="D34" s="455" t="s">
        <v>207</v>
      </c>
      <c r="E34" s="456"/>
      <c r="F34" s="442"/>
      <c r="G34" s="437"/>
      <c r="H34" s="437"/>
      <c r="I34" s="437"/>
      <c r="J34" s="437"/>
      <c r="K34" s="438"/>
    </row>
    <row r="35" spans="1:11" s="329" customFormat="1" ht="39.75" customHeight="1">
      <c r="A35" s="435">
        <f t="shared" si="0"/>
        <v>28</v>
      </c>
      <c r="B35" s="457"/>
      <c r="C35" s="454" t="s">
        <v>175</v>
      </c>
      <c r="D35" s="455" t="s">
        <v>208</v>
      </c>
      <c r="E35" s="460"/>
      <c r="F35" s="442"/>
      <c r="G35" s="437"/>
      <c r="H35" s="437"/>
      <c r="I35" s="437"/>
      <c r="J35" s="437"/>
      <c r="K35" s="438"/>
    </row>
    <row r="36" spans="1:11" s="329" customFormat="1" ht="39.75" customHeight="1">
      <c r="A36" s="435">
        <f t="shared" si="0"/>
        <v>29</v>
      </c>
      <c r="B36" s="459" t="s">
        <v>224</v>
      </c>
      <c r="C36" s="462" t="s">
        <v>225</v>
      </c>
      <c r="D36" s="475" t="s">
        <v>226</v>
      </c>
      <c r="E36" s="456" t="s">
        <v>223</v>
      </c>
      <c r="F36" s="442"/>
      <c r="G36" s="437"/>
      <c r="H36" s="437"/>
      <c r="I36" s="437"/>
      <c r="J36" s="437"/>
      <c r="K36" s="438"/>
    </row>
    <row r="37" spans="1:11" s="329" customFormat="1" ht="39.75" customHeight="1">
      <c r="A37" s="435">
        <f t="shared" si="0"/>
        <v>30</v>
      </c>
      <c r="B37" s="457"/>
      <c r="C37" s="454" t="s">
        <v>176</v>
      </c>
      <c r="D37" s="455" t="s">
        <v>209</v>
      </c>
      <c r="E37" s="463"/>
      <c r="F37" s="442"/>
      <c r="G37" s="437"/>
      <c r="H37" s="437"/>
      <c r="I37" s="437"/>
      <c r="J37" s="437"/>
      <c r="K37" s="438"/>
    </row>
    <row r="38" spans="1:11" s="329" customFormat="1" ht="39.75" customHeight="1">
      <c r="A38" s="435">
        <f t="shared" si="0"/>
        <v>31</v>
      </c>
      <c r="B38" s="457"/>
      <c r="C38" s="454" t="s">
        <v>177</v>
      </c>
      <c r="D38" s="455" t="s">
        <v>210</v>
      </c>
      <c r="E38" s="456"/>
      <c r="F38" s="442"/>
      <c r="G38" s="437"/>
      <c r="H38" s="437"/>
      <c r="I38" s="437"/>
      <c r="J38" s="437"/>
      <c r="K38" s="438"/>
    </row>
    <row r="39" spans="1:11" s="329" customFormat="1" ht="39.75" customHeight="1">
      <c r="A39" s="435">
        <f t="shared" si="0"/>
        <v>32</v>
      </c>
      <c r="B39" s="457" t="s">
        <v>227</v>
      </c>
      <c r="C39" s="454" t="s">
        <v>228</v>
      </c>
      <c r="D39" s="475" t="s">
        <v>229</v>
      </c>
      <c r="E39" s="456" t="s">
        <v>223</v>
      </c>
      <c r="F39" s="443"/>
      <c r="G39" s="436"/>
      <c r="H39" s="436"/>
      <c r="I39" s="436"/>
      <c r="J39" s="439"/>
      <c r="K39" s="440"/>
    </row>
    <row r="40" spans="1:11" s="329" customFormat="1" ht="39.75" customHeight="1">
      <c r="A40" s="435">
        <f t="shared" si="0"/>
        <v>33</v>
      </c>
      <c r="B40" s="457"/>
      <c r="C40" s="454" t="s">
        <v>178</v>
      </c>
      <c r="D40" s="455" t="s">
        <v>211</v>
      </c>
      <c r="E40" s="456"/>
      <c r="F40" s="442"/>
      <c r="G40" s="437"/>
      <c r="H40" s="437"/>
      <c r="I40" s="437"/>
      <c r="J40" s="437"/>
      <c r="K40" s="438"/>
    </row>
    <row r="41" spans="1:11" s="329" customFormat="1" ht="39.75" customHeight="1">
      <c r="A41" s="435">
        <f t="shared" si="0"/>
        <v>34</v>
      </c>
      <c r="B41" s="457"/>
      <c r="C41" s="454" t="s">
        <v>179</v>
      </c>
      <c r="D41" s="455" t="s">
        <v>212</v>
      </c>
      <c r="E41" s="456"/>
      <c r="F41" s="442"/>
      <c r="G41" s="437"/>
      <c r="H41" s="437"/>
      <c r="I41" s="437"/>
      <c r="J41" s="437"/>
      <c r="K41" s="438"/>
    </row>
    <row r="42" spans="1:11" s="329" customFormat="1" ht="39.75" customHeight="1">
      <c r="A42" s="435">
        <f t="shared" si="0"/>
        <v>35</v>
      </c>
      <c r="B42" s="457"/>
      <c r="C42" s="454" t="s">
        <v>180</v>
      </c>
      <c r="D42" s="455" t="s">
        <v>213</v>
      </c>
      <c r="E42" s="456"/>
      <c r="F42" s="442"/>
      <c r="G42" s="437"/>
      <c r="H42" s="437"/>
      <c r="I42" s="437"/>
      <c r="J42" s="437"/>
      <c r="K42" s="438"/>
    </row>
    <row r="43" spans="1:11" s="329" customFormat="1" ht="39.75" customHeight="1">
      <c r="A43" s="435">
        <f t="shared" si="0"/>
        <v>36</v>
      </c>
      <c r="B43" s="457"/>
      <c r="C43" s="454" t="s">
        <v>181</v>
      </c>
      <c r="D43" s="455" t="s">
        <v>214</v>
      </c>
      <c r="E43" s="456"/>
      <c r="F43" s="442"/>
      <c r="G43" s="437"/>
      <c r="H43" s="437"/>
      <c r="I43" s="437"/>
      <c r="J43" s="437"/>
      <c r="K43" s="438"/>
    </row>
    <row r="44" spans="1:11" s="329" customFormat="1" ht="39.75" customHeight="1">
      <c r="A44" s="435">
        <f t="shared" si="0"/>
        <v>37</v>
      </c>
      <c r="B44" s="457"/>
      <c r="C44" s="454" t="s">
        <v>181</v>
      </c>
      <c r="D44" s="455" t="s">
        <v>215</v>
      </c>
      <c r="E44" s="456"/>
      <c r="F44" s="442"/>
      <c r="G44" s="437"/>
      <c r="H44" s="437"/>
      <c r="I44" s="437"/>
      <c r="J44" s="437"/>
      <c r="K44" s="438"/>
    </row>
    <row r="45" spans="1:11" s="329" customFormat="1" ht="39.75" customHeight="1">
      <c r="A45" s="435">
        <f t="shared" si="0"/>
        <v>38</v>
      </c>
      <c r="B45" s="459" t="s">
        <v>230</v>
      </c>
      <c r="C45" s="462" t="s">
        <v>231</v>
      </c>
      <c r="D45" s="475" t="s">
        <v>232</v>
      </c>
      <c r="E45" s="456" t="s">
        <v>223</v>
      </c>
      <c r="F45" s="442"/>
      <c r="G45" s="437"/>
      <c r="H45" s="437"/>
      <c r="I45" s="437"/>
      <c r="J45" s="437"/>
      <c r="K45" s="438"/>
    </row>
    <row r="46" spans="1:11" s="329" customFormat="1" ht="39.75" customHeight="1">
      <c r="A46" s="435">
        <f t="shared" si="0"/>
        <v>39</v>
      </c>
      <c r="B46" s="459"/>
      <c r="C46" s="454" t="s">
        <v>182</v>
      </c>
      <c r="D46" s="455" t="s">
        <v>194</v>
      </c>
      <c r="E46" s="456"/>
      <c r="G46" s="437"/>
      <c r="H46" s="437"/>
      <c r="I46" s="437"/>
      <c r="J46" s="437"/>
      <c r="K46" s="438"/>
    </row>
    <row r="47" spans="1:11" s="329" customFormat="1" ht="39.75" customHeight="1">
      <c r="A47" s="435">
        <f t="shared" si="0"/>
        <v>40</v>
      </c>
      <c r="B47" s="457"/>
      <c r="C47" s="461" t="s">
        <v>234</v>
      </c>
      <c r="D47" s="455" t="s">
        <v>235</v>
      </c>
      <c r="E47" s="456"/>
      <c r="F47" s="442"/>
      <c r="G47" s="437"/>
      <c r="H47" s="437"/>
      <c r="I47" s="437"/>
      <c r="J47" s="437"/>
      <c r="K47" s="438"/>
    </row>
    <row r="48" spans="1:11" s="329" customFormat="1" ht="39.75" customHeight="1">
      <c r="A48" s="435">
        <f t="shared" si="0"/>
        <v>41</v>
      </c>
      <c r="B48" s="470">
        <v>5291</v>
      </c>
      <c r="C48" s="464" t="s">
        <v>249</v>
      </c>
      <c r="D48" s="471" t="s">
        <v>250</v>
      </c>
      <c r="E48" s="460"/>
      <c r="F48" s="442"/>
      <c r="G48" s="437"/>
      <c r="H48" s="437"/>
      <c r="I48" s="437"/>
      <c r="J48" s="437"/>
      <c r="K48" s="438"/>
    </row>
    <row r="49" spans="1:11" s="329" customFormat="1" ht="39.75" customHeight="1">
      <c r="A49" s="435">
        <f t="shared" si="0"/>
        <v>42</v>
      </c>
      <c r="B49" s="457" t="s">
        <v>238</v>
      </c>
      <c r="C49" s="461" t="s">
        <v>239</v>
      </c>
      <c r="D49" s="455" t="s">
        <v>240</v>
      </c>
      <c r="E49" s="456" t="s">
        <v>264</v>
      </c>
      <c r="F49" s="442"/>
      <c r="G49" s="437"/>
      <c r="H49" s="437"/>
      <c r="I49" s="437"/>
      <c r="J49" s="437"/>
      <c r="K49" s="438"/>
    </row>
    <row r="50" spans="1:11" s="329" customFormat="1" ht="39.75" customHeight="1">
      <c r="A50" s="435">
        <f t="shared" si="0"/>
        <v>43</v>
      </c>
      <c r="B50" s="457"/>
      <c r="C50" s="454" t="s">
        <v>183</v>
      </c>
      <c r="D50" s="455" t="s">
        <v>203</v>
      </c>
      <c r="E50" s="456"/>
      <c r="F50" s="442"/>
      <c r="G50" s="437"/>
      <c r="H50" s="437"/>
      <c r="I50" s="437"/>
      <c r="J50" s="437"/>
      <c r="K50" s="438"/>
    </row>
    <row r="51" spans="1:11" s="329" customFormat="1" ht="39.75" customHeight="1">
      <c r="A51" s="435">
        <f t="shared" si="0"/>
        <v>44</v>
      </c>
      <c r="B51" s="457"/>
      <c r="C51" s="454" t="s">
        <v>184</v>
      </c>
      <c r="D51" s="455" t="s">
        <v>216</v>
      </c>
      <c r="E51" s="458"/>
      <c r="F51" s="444"/>
      <c r="G51" s="445"/>
      <c r="H51" s="445"/>
      <c r="I51" s="445"/>
      <c r="J51" s="445"/>
      <c r="K51" s="446"/>
    </row>
    <row r="52" spans="1:11" s="329" customFormat="1" ht="39.75" customHeight="1">
      <c r="A52" s="435">
        <f t="shared" si="0"/>
        <v>45</v>
      </c>
      <c r="B52" s="457"/>
      <c r="C52" s="454" t="s">
        <v>185</v>
      </c>
      <c r="D52" s="455" t="s">
        <v>217</v>
      </c>
      <c r="E52" s="476"/>
      <c r="F52" s="444"/>
      <c r="G52" s="445"/>
      <c r="H52" s="445"/>
      <c r="I52" s="445"/>
      <c r="J52" s="445"/>
      <c r="K52" s="446"/>
    </row>
    <row r="53" spans="1:11" ht="39.75" customHeight="1">
      <c r="A53" s="435">
        <f t="shared" si="0"/>
        <v>46</v>
      </c>
      <c r="B53" s="459" t="s">
        <v>272</v>
      </c>
      <c r="C53" s="462" t="s">
        <v>271</v>
      </c>
      <c r="D53" s="472" t="s">
        <v>270</v>
      </c>
      <c r="E53" s="456"/>
      <c r="F53" s="442"/>
      <c r="G53" s="437"/>
      <c r="H53" s="437"/>
      <c r="I53" s="437"/>
      <c r="J53" s="437"/>
      <c r="K53" s="437"/>
    </row>
    <row r="54" spans="1:11" ht="39.75" customHeight="1">
      <c r="A54" s="435">
        <f t="shared" si="0"/>
        <v>47</v>
      </c>
      <c r="B54" s="470" t="s">
        <v>259</v>
      </c>
      <c r="C54" s="464" t="s">
        <v>260</v>
      </c>
      <c r="D54" s="471" t="s">
        <v>261</v>
      </c>
      <c r="E54" s="460"/>
      <c r="F54" s="442"/>
      <c r="G54" s="437"/>
      <c r="H54" s="437"/>
      <c r="I54" s="437"/>
      <c r="J54" s="437"/>
      <c r="K54" s="437"/>
    </row>
    <row r="55" spans="1:11" ht="39.75" customHeight="1">
      <c r="A55" s="435">
        <f t="shared" si="0"/>
        <v>48</v>
      </c>
      <c r="B55" s="457"/>
      <c r="C55" s="454" t="s">
        <v>186</v>
      </c>
      <c r="D55" s="455" t="s">
        <v>218</v>
      </c>
      <c r="E55" s="463"/>
      <c r="F55" s="442"/>
      <c r="G55" s="437"/>
      <c r="H55" s="437"/>
      <c r="I55" s="437"/>
      <c r="J55" s="437"/>
      <c r="K55" s="437"/>
    </row>
    <row r="56" spans="1:11" ht="39.75" customHeight="1">
      <c r="A56" s="435">
        <f t="shared" si="0"/>
        <v>49</v>
      </c>
      <c r="B56" s="459"/>
      <c r="C56" s="454" t="s">
        <v>188</v>
      </c>
      <c r="D56" s="455" t="s">
        <v>220</v>
      </c>
      <c r="E56" s="460"/>
      <c r="F56" s="442"/>
      <c r="G56" s="437"/>
      <c r="H56" s="437"/>
      <c r="I56" s="437"/>
      <c r="J56" s="437"/>
      <c r="K56" s="437"/>
    </row>
    <row r="57" spans="1:11" ht="39.75" customHeight="1">
      <c r="A57" s="435">
        <f t="shared" si="0"/>
        <v>50</v>
      </c>
      <c r="B57" s="457"/>
      <c r="C57" s="454" t="s">
        <v>187</v>
      </c>
      <c r="D57" s="455" t="s">
        <v>219</v>
      </c>
      <c r="E57" s="456"/>
      <c r="F57" s="442"/>
      <c r="G57" s="437"/>
      <c r="H57" s="437"/>
      <c r="I57" s="437"/>
      <c r="J57" s="437"/>
      <c r="K57" s="437"/>
    </row>
    <row r="58" spans="1:11" ht="39.75" customHeight="1">
      <c r="A58" s="435">
        <f t="shared" si="0"/>
        <v>51</v>
      </c>
      <c r="B58" s="459"/>
      <c r="C58" s="454" t="s">
        <v>189</v>
      </c>
      <c r="D58" s="455" t="s">
        <v>221</v>
      </c>
      <c r="E58" s="456"/>
      <c r="F58" s="442"/>
      <c r="G58" s="437"/>
      <c r="H58" s="437"/>
      <c r="I58" s="437"/>
      <c r="J58" s="437"/>
      <c r="K58" s="437"/>
    </row>
    <row r="59" spans="1:11" ht="39.75" customHeight="1">
      <c r="A59" s="435">
        <f t="shared" si="0"/>
        <v>52</v>
      </c>
      <c r="B59" s="459"/>
      <c r="C59" s="454" t="s">
        <v>190</v>
      </c>
      <c r="D59" s="455" t="s">
        <v>222</v>
      </c>
      <c r="E59" s="456"/>
      <c r="F59" s="442"/>
      <c r="G59" s="437"/>
      <c r="H59" s="437"/>
      <c r="I59" s="437"/>
      <c r="J59" s="437"/>
      <c r="K59" s="437"/>
    </row>
    <row r="60" spans="1:11" ht="39.75" customHeight="1" thickBot="1">
      <c r="A60" s="435">
        <f t="shared" si="0"/>
        <v>53</v>
      </c>
      <c r="B60" s="466"/>
      <c r="C60" s="467" t="s">
        <v>191</v>
      </c>
      <c r="D60" s="468" t="s">
        <v>262</v>
      </c>
      <c r="E60" s="465"/>
      <c r="F60" s="442"/>
      <c r="G60" s="437"/>
      <c r="H60" s="437"/>
      <c r="I60" s="437"/>
      <c r="J60" s="437"/>
      <c r="K60" s="437"/>
    </row>
  </sheetData>
  <sheetProtection/>
  <printOptions/>
  <pageMargins left="0.32" right="0.17" top="0.46" bottom="0.21" header="0.2" footer="0.2"/>
  <pageSetup fitToHeight="2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view="pageBreakPreview" zoomScale="50" zoomScaleNormal="70" zoomScaleSheetLayoutView="50" zoomScalePageLayoutView="0" workbookViewId="0" topLeftCell="A1">
      <selection activeCell="Q16" sqref="Q16"/>
    </sheetView>
  </sheetViews>
  <sheetFormatPr defaultColWidth="11.421875" defaultRowHeight="15"/>
  <cols>
    <col min="1" max="1" width="6.57421875" style="329" customWidth="1"/>
    <col min="2" max="2" width="17.28125" style="329" customWidth="1"/>
    <col min="3" max="3" width="20.421875" style="329" customWidth="1"/>
    <col min="4" max="4" width="23.00390625" style="329" customWidth="1"/>
    <col min="5" max="5" width="10.57421875" style="329" customWidth="1"/>
    <col min="6" max="6" width="8.421875" style="329" bestFit="1" customWidth="1"/>
    <col min="7" max="7" width="11.8515625" style="329" customWidth="1"/>
    <col min="8" max="8" width="5.140625" style="329" bestFit="1" customWidth="1"/>
    <col min="9" max="9" width="13.140625" style="329" customWidth="1"/>
    <col min="10" max="10" width="10.57421875" style="329" customWidth="1"/>
    <col min="11" max="11" width="5.421875" style="329" customWidth="1"/>
    <col min="12" max="12" width="9.421875" style="329" bestFit="1" customWidth="1"/>
    <col min="13" max="13" width="8.8515625" style="329" bestFit="1" customWidth="1"/>
    <col min="14" max="14" width="4.421875" style="329" bestFit="1" customWidth="1"/>
    <col min="15" max="15" width="8.421875" style="329" bestFit="1" customWidth="1"/>
    <col min="16" max="16" width="8.8515625" style="329" bestFit="1" customWidth="1"/>
    <col min="17" max="17" width="4.8515625" style="329" bestFit="1" customWidth="1"/>
    <col min="18" max="18" width="7.8515625" style="329" bestFit="1" customWidth="1"/>
    <col min="19" max="19" width="8.421875" style="329" bestFit="1" customWidth="1"/>
    <col min="20" max="20" width="7.421875" style="329" customWidth="1"/>
    <col min="21" max="21" width="7.8515625" style="329" bestFit="1" customWidth="1"/>
    <col min="22" max="22" width="8.8515625" style="329" bestFit="1" customWidth="1"/>
    <col min="23" max="23" width="8.57421875" style="329" customWidth="1"/>
    <col min="24" max="24" width="6.8515625" style="329" bestFit="1" customWidth="1"/>
    <col min="25" max="25" width="7.421875" style="329" bestFit="1" customWidth="1"/>
    <col min="26" max="26" width="4.8515625" style="329" bestFit="1" customWidth="1"/>
    <col min="27" max="27" width="8.421875" style="329" bestFit="1" customWidth="1"/>
    <col min="28" max="28" width="10.7109375" style="329" customWidth="1"/>
    <col min="29" max="29" width="7.8515625" style="329" bestFit="1" customWidth="1"/>
    <col min="30" max="30" width="14.00390625" style="329" customWidth="1"/>
    <col min="31" max="31" width="6.7109375" style="329" customWidth="1"/>
    <col min="32" max="39" width="11.421875" style="329" customWidth="1"/>
    <col min="40" max="16384" width="11.421875" style="156" customWidth="1"/>
  </cols>
  <sheetData>
    <row r="1" spans="1:30" ht="19.5" customHeight="1">
      <c r="A1" s="361"/>
      <c r="B1" s="361"/>
      <c r="C1" s="361"/>
      <c r="D1" s="361"/>
      <c r="E1" s="362"/>
      <c r="F1" s="362"/>
      <c r="G1" s="362"/>
      <c r="H1" s="362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0" ht="19.5" customHeight="1">
      <c r="A2" s="361"/>
      <c r="B2" s="361"/>
      <c r="C2" s="361"/>
      <c r="D2" s="361"/>
      <c r="E2" s="362"/>
      <c r="F2" s="362"/>
      <c r="G2" s="362"/>
      <c r="H2" s="362"/>
      <c r="I2" s="365"/>
      <c r="J2" s="365"/>
      <c r="K2" s="365"/>
      <c r="L2" s="366"/>
      <c r="M2" s="366"/>
      <c r="N2" s="367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</row>
    <row r="3" spans="1:30" ht="19.5" customHeight="1">
      <c r="A3" s="361"/>
      <c r="B3" s="361"/>
      <c r="C3" s="361"/>
      <c r="D3" s="361"/>
      <c r="E3" s="362"/>
      <c r="F3" s="362"/>
      <c r="G3" s="362"/>
      <c r="H3" s="362"/>
      <c r="I3" s="368"/>
      <c r="J3" s="368"/>
      <c r="K3" s="363"/>
      <c r="L3" s="363"/>
      <c r="M3" s="363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ht="19.5" customHeight="1">
      <c r="A4" s="361"/>
      <c r="B4" s="362"/>
      <c r="C4" s="361"/>
      <c r="D4" s="361"/>
      <c r="E4" s="362"/>
      <c r="F4" s="362"/>
      <c r="G4" s="362"/>
      <c r="H4" s="369"/>
      <c r="I4" s="370"/>
      <c r="J4" s="370"/>
      <c r="K4" s="366"/>
      <c r="L4" s="370"/>
      <c r="M4" s="370"/>
      <c r="N4" s="370"/>
      <c r="O4" s="370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</row>
    <row r="5" spans="1:30" ht="19.5" customHeight="1">
      <c r="A5" s="361"/>
      <c r="B5" s="362"/>
      <c r="C5" s="362"/>
      <c r="D5" s="362"/>
      <c r="E5" s="362"/>
      <c r="F5" s="362"/>
      <c r="G5" s="362"/>
      <c r="H5" s="362"/>
      <c r="I5" s="363"/>
      <c r="J5" s="363"/>
      <c r="K5" s="363"/>
      <c r="L5" s="363"/>
      <c r="M5" s="368"/>
      <c r="N5" s="363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ht="31.5" customHeight="1">
      <c r="A6" s="364"/>
      <c r="B6" s="364"/>
      <c r="C6" s="364"/>
      <c r="D6" s="364"/>
      <c r="E6" s="364"/>
      <c r="F6" s="364"/>
      <c r="G6" s="364"/>
      <c r="H6" s="371"/>
      <c r="I6" s="372"/>
      <c r="J6" s="373"/>
      <c r="K6" s="370"/>
      <c r="L6" s="364"/>
      <c r="M6" s="364"/>
      <c r="N6" s="364"/>
      <c r="O6" s="374"/>
      <c r="P6" s="374"/>
      <c r="Q6" s="374"/>
      <c r="R6" s="374"/>
      <c r="S6" s="374"/>
      <c r="T6" s="375"/>
      <c r="U6" s="374"/>
      <c r="V6" s="374"/>
      <c r="W6" s="374"/>
      <c r="X6" s="374"/>
      <c r="Y6" s="374"/>
      <c r="Z6" s="374"/>
      <c r="AA6" s="364"/>
      <c r="AB6" s="364"/>
      <c r="AC6" s="364"/>
      <c r="AD6" s="364"/>
    </row>
    <row r="7" spans="1:30" ht="33" customHeight="1">
      <c r="A7" s="376"/>
      <c r="B7" s="376"/>
      <c r="C7" s="376"/>
      <c r="D7" s="376"/>
      <c r="E7" s="376"/>
      <c r="F7" s="488"/>
      <c r="G7" s="488"/>
      <c r="H7" s="488"/>
      <c r="I7" s="488"/>
      <c r="J7" s="488"/>
      <c r="K7" s="488"/>
      <c r="L7" s="488"/>
      <c r="M7" s="488"/>
      <c r="N7" s="488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7"/>
      <c r="AB7" s="487"/>
      <c r="AC7" s="487"/>
      <c r="AD7" s="487"/>
    </row>
    <row r="8" spans="1:31" ht="171.75" customHeight="1">
      <c r="A8" s="377"/>
      <c r="B8" s="377"/>
      <c r="C8" s="378"/>
      <c r="D8" s="378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380"/>
      <c r="Q8" s="381"/>
      <c r="R8" s="382"/>
      <c r="S8" s="382"/>
      <c r="T8" s="381"/>
      <c r="U8" s="381"/>
      <c r="V8" s="381"/>
      <c r="W8" s="383"/>
      <c r="X8" s="381"/>
      <c r="Y8" s="381"/>
      <c r="Z8" s="381"/>
      <c r="AA8" s="382"/>
      <c r="AB8" s="384"/>
      <c r="AC8" s="383"/>
      <c r="AD8" s="382"/>
      <c r="AE8" s="331"/>
    </row>
    <row r="9" spans="1:30" ht="24.75" customHeight="1">
      <c r="A9" s="157"/>
      <c r="B9" s="157"/>
      <c r="C9" s="385"/>
      <c r="D9" s="385"/>
      <c r="E9" s="386"/>
      <c r="F9" s="387"/>
      <c r="G9" s="387"/>
      <c r="H9" s="388"/>
      <c r="I9" s="387"/>
      <c r="J9" s="387"/>
      <c r="K9" s="388"/>
      <c r="L9" s="387"/>
      <c r="M9" s="387"/>
      <c r="N9" s="388"/>
      <c r="O9" s="387"/>
      <c r="P9" s="387"/>
      <c r="Q9" s="388"/>
      <c r="R9" s="387"/>
      <c r="S9" s="387"/>
      <c r="T9" s="388"/>
      <c r="U9" s="387"/>
      <c r="V9" s="389"/>
      <c r="W9" s="388"/>
      <c r="X9" s="389"/>
      <c r="Y9" s="389"/>
      <c r="Z9" s="388"/>
      <c r="AA9" s="389"/>
      <c r="AB9" s="387"/>
      <c r="AC9" s="388"/>
      <c r="AD9" s="390"/>
    </row>
    <row r="10" spans="1:39" s="330" customFormat="1" ht="24.75" customHeight="1">
      <c r="A10" s="157"/>
      <c r="B10" s="391"/>
      <c r="C10" s="392"/>
      <c r="D10" s="392"/>
      <c r="E10" s="393"/>
      <c r="F10" s="387"/>
      <c r="G10" s="387"/>
      <c r="H10" s="388"/>
      <c r="I10" s="387"/>
      <c r="J10" s="387"/>
      <c r="K10" s="388"/>
      <c r="L10" s="387"/>
      <c r="M10" s="387"/>
      <c r="N10" s="388"/>
      <c r="O10" s="387"/>
      <c r="P10" s="387"/>
      <c r="Q10" s="388"/>
      <c r="R10" s="387"/>
      <c r="S10" s="387"/>
      <c r="T10" s="388"/>
      <c r="U10" s="387"/>
      <c r="V10" s="387"/>
      <c r="W10" s="388"/>
      <c r="X10" s="389"/>
      <c r="Y10" s="389"/>
      <c r="Z10" s="388"/>
      <c r="AA10" s="389"/>
      <c r="AB10" s="387"/>
      <c r="AC10" s="388"/>
      <c r="AD10" s="390"/>
      <c r="AE10" s="329"/>
      <c r="AF10" s="329"/>
      <c r="AG10" s="329"/>
      <c r="AH10" s="329"/>
      <c r="AI10" s="329"/>
      <c r="AJ10" s="329"/>
      <c r="AK10" s="329"/>
      <c r="AL10" s="329"/>
      <c r="AM10" s="329"/>
    </row>
    <row r="11" spans="1:30" ht="24.75" customHeight="1">
      <c r="A11" s="157"/>
      <c r="B11" s="157"/>
      <c r="C11" s="394"/>
      <c r="D11" s="394"/>
      <c r="E11" s="395"/>
      <c r="F11" s="387"/>
      <c r="G11" s="387"/>
      <c r="H11" s="388"/>
      <c r="I11" s="387"/>
      <c r="J11" s="387"/>
      <c r="K11" s="388"/>
      <c r="L11" s="387"/>
      <c r="M11" s="387"/>
      <c r="N11" s="388"/>
      <c r="O11" s="387"/>
      <c r="P11" s="387"/>
      <c r="Q11" s="388"/>
      <c r="R11" s="387"/>
      <c r="S11" s="387"/>
      <c r="T11" s="388"/>
      <c r="U11" s="387"/>
      <c r="V11" s="389"/>
      <c r="W11" s="388"/>
      <c r="X11" s="389"/>
      <c r="Y11" s="389"/>
      <c r="Z11" s="388"/>
      <c r="AA11" s="389"/>
      <c r="AB11" s="387"/>
      <c r="AC11" s="388"/>
      <c r="AD11" s="390"/>
    </row>
    <row r="12" spans="1:30" ht="19.5" customHeight="1">
      <c r="A12" s="396"/>
      <c r="B12" s="397"/>
      <c r="C12" s="157"/>
      <c r="D12" s="397"/>
      <c r="E12" s="397"/>
      <c r="F12" s="397"/>
      <c r="G12" s="396"/>
      <c r="H12" s="396"/>
      <c r="I12" s="396"/>
      <c r="J12" s="396"/>
      <c r="K12" s="396"/>
      <c r="L12" s="398"/>
      <c r="M12" s="398"/>
      <c r="N12" s="398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</row>
    <row r="13" spans="1:30" s="329" customFormat="1" ht="19.5" customHeight="1">
      <c r="A13" s="396"/>
      <c r="B13" s="158"/>
      <c r="C13" s="399"/>
      <c r="D13" s="400"/>
      <c r="E13" s="158"/>
      <c r="F13" s="158"/>
      <c r="G13" s="399"/>
      <c r="H13" s="399"/>
      <c r="I13" s="364"/>
      <c r="J13" s="401"/>
      <c r="K13" s="400"/>
      <c r="L13" s="401"/>
      <c r="M13" s="364"/>
      <c r="N13" s="399"/>
      <c r="O13" s="399"/>
      <c r="P13" s="399"/>
      <c r="Q13" s="399"/>
      <c r="R13" s="364"/>
      <c r="S13" s="364"/>
      <c r="T13" s="402"/>
      <c r="U13" s="402"/>
      <c r="V13" s="402"/>
      <c r="W13" s="403"/>
      <c r="X13" s="404"/>
      <c r="Y13" s="405"/>
      <c r="Z13" s="403"/>
      <c r="AA13" s="364"/>
      <c r="AB13" s="364"/>
      <c r="AC13" s="364"/>
      <c r="AD13" s="364"/>
    </row>
    <row r="14" spans="1:30" s="329" customFormat="1" ht="19.5" customHeight="1">
      <c r="A14" s="396"/>
      <c r="B14" s="159"/>
      <c r="C14" s="406"/>
      <c r="D14" s="407"/>
      <c r="E14" s="159"/>
      <c r="F14" s="159"/>
      <c r="G14" s="159"/>
      <c r="H14" s="406"/>
      <c r="I14" s="402"/>
      <c r="J14" s="402"/>
      <c r="K14" s="402"/>
      <c r="L14" s="402"/>
      <c r="M14" s="406"/>
      <c r="N14" s="406"/>
      <c r="O14" s="406"/>
      <c r="P14" s="399"/>
      <c r="Q14" s="406"/>
      <c r="R14" s="406"/>
      <c r="S14" s="406"/>
      <c r="T14" s="408"/>
      <c r="U14" s="402"/>
      <c r="V14" s="402"/>
      <c r="W14" s="408"/>
      <c r="X14" s="364"/>
      <c r="Y14" s="364"/>
      <c r="Z14" s="364"/>
      <c r="AA14" s="364"/>
      <c r="AB14" s="364"/>
      <c r="AC14" s="364"/>
      <c r="AD14" s="364"/>
    </row>
    <row r="15" spans="1:30" s="329" customFormat="1" ht="23.25" customHeight="1">
      <c r="A15" s="396"/>
      <c r="B15" s="160"/>
      <c r="C15" s="364"/>
      <c r="D15" s="409"/>
      <c r="E15" s="161"/>
      <c r="F15" s="161"/>
      <c r="G15" s="161"/>
      <c r="H15" s="410"/>
      <c r="I15" s="161"/>
      <c r="J15" s="161"/>
      <c r="K15" s="402"/>
      <c r="L15" s="402"/>
      <c r="M15" s="402"/>
      <c r="N15" s="402"/>
      <c r="O15" s="402"/>
      <c r="P15" s="402"/>
      <c r="Q15" s="402"/>
      <c r="R15" s="402"/>
      <c r="S15" s="402"/>
      <c r="T15" s="408"/>
      <c r="U15" s="402"/>
      <c r="V15" s="402"/>
      <c r="W15" s="408"/>
      <c r="X15" s="364"/>
      <c r="Y15" s="364"/>
      <c r="Z15" s="364"/>
      <c r="AA15" s="364"/>
      <c r="AB15" s="364"/>
      <c r="AC15" s="364"/>
      <c r="AD15" s="364"/>
    </row>
    <row r="16" spans="1:30" s="329" customFormat="1" ht="24.75" customHeight="1">
      <c r="A16" s="396"/>
      <c r="B16" s="409"/>
      <c r="C16" s="411"/>
      <c r="D16" s="161"/>
      <c r="E16" s="161"/>
      <c r="F16" s="161"/>
      <c r="G16" s="161"/>
      <c r="H16" s="410"/>
      <c r="I16" s="161"/>
      <c r="J16" s="161"/>
      <c r="K16" s="402"/>
      <c r="L16" s="402"/>
      <c r="M16" s="402"/>
      <c r="N16" s="402"/>
      <c r="O16" s="402"/>
      <c r="P16" s="402"/>
      <c r="Q16" s="402"/>
      <c r="R16" s="402"/>
      <c r="S16" s="402"/>
      <c r="T16" s="408"/>
      <c r="U16" s="402"/>
      <c r="V16" s="402"/>
      <c r="W16" s="408"/>
      <c r="X16" s="364"/>
      <c r="Y16" s="364"/>
      <c r="Z16" s="364"/>
      <c r="AA16" s="364"/>
      <c r="AB16" s="364"/>
      <c r="AC16" s="364"/>
      <c r="AD16" s="364"/>
    </row>
    <row r="17" spans="1:30" ht="23.25" customHeight="1">
      <c r="A17" s="396"/>
      <c r="B17" s="402"/>
      <c r="C17" s="402"/>
      <c r="D17" s="161"/>
      <c r="E17" s="161"/>
      <c r="F17" s="364"/>
      <c r="G17" s="364"/>
      <c r="H17" s="364"/>
      <c r="I17" s="402"/>
      <c r="J17" s="402"/>
      <c r="K17" s="402"/>
      <c r="L17" s="161"/>
      <c r="M17" s="402"/>
      <c r="N17" s="402"/>
      <c r="O17" s="402"/>
      <c r="P17" s="402"/>
      <c r="Q17" s="402"/>
      <c r="R17" s="402"/>
      <c r="S17" s="402"/>
      <c r="T17" s="408"/>
      <c r="U17" s="402"/>
      <c r="V17" s="402"/>
      <c r="W17" s="408"/>
      <c r="X17" s="364"/>
      <c r="Y17" s="364"/>
      <c r="Z17" s="364"/>
      <c r="AA17" s="364"/>
      <c r="AB17" s="364"/>
      <c r="AC17" s="364"/>
      <c r="AD17" s="364"/>
    </row>
    <row r="18" spans="1:30" ht="19.5" customHeight="1">
      <c r="A18" s="396"/>
      <c r="B18" s="162"/>
      <c r="C18" s="162"/>
      <c r="D18" s="161"/>
      <c r="E18" s="161"/>
      <c r="F18" s="364"/>
      <c r="G18" s="364"/>
      <c r="H18" s="364"/>
      <c r="I18" s="162"/>
      <c r="J18" s="162"/>
      <c r="K18" s="162"/>
      <c r="L18" s="162"/>
      <c r="M18" s="161"/>
      <c r="N18" s="402"/>
      <c r="O18" s="402"/>
      <c r="P18" s="402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</row>
    <row r="19" spans="1:30" ht="19.5" customHeight="1">
      <c r="A19" s="412"/>
      <c r="B19" s="161"/>
      <c r="C19" s="161"/>
      <c r="D19" s="161"/>
      <c r="E19" s="161"/>
      <c r="F19" s="364"/>
      <c r="G19" s="364"/>
      <c r="H19" s="364"/>
      <c r="I19" s="162"/>
      <c r="J19" s="162"/>
      <c r="K19" s="402"/>
      <c r="L19" s="162"/>
      <c r="M19" s="161"/>
      <c r="N19" s="402"/>
      <c r="O19" s="402"/>
      <c r="P19" s="402"/>
      <c r="Q19" s="402"/>
      <c r="R19" s="402"/>
      <c r="S19" s="402"/>
      <c r="T19" s="408"/>
      <c r="U19" s="402"/>
      <c r="V19" s="402"/>
      <c r="W19" s="408"/>
      <c r="X19" s="364"/>
      <c r="Y19" s="364"/>
      <c r="Z19" s="364"/>
      <c r="AA19" s="364"/>
      <c r="AB19" s="364"/>
      <c r="AC19" s="364"/>
      <c r="AD19" s="364"/>
    </row>
    <row r="20" spans="1:30" ht="19.5" customHeight="1">
      <c r="A20" s="412"/>
      <c r="B20" s="161"/>
      <c r="C20" s="161"/>
      <c r="D20" s="161"/>
      <c r="E20" s="402"/>
      <c r="F20" s="161"/>
      <c r="G20" s="161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8"/>
      <c r="U20" s="402"/>
      <c r="V20" s="402"/>
      <c r="W20" s="408"/>
      <c r="X20" s="364"/>
      <c r="Y20" s="364"/>
      <c r="Z20" s="364"/>
      <c r="AA20" s="364"/>
      <c r="AB20" s="364"/>
      <c r="AC20" s="364"/>
      <c r="AD20" s="364"/>
    </row>
    <row r="21" spans="1:12" ht="19.5" customHeight="1">
      <c r="A21" s="332"/>
      <c r="B21" s="333"/>
      <c r="C21" s="333"/>
      <c r="D21" s="333"/>
      <c r="E21" s="333"/>
      <c r="F21" s="334"/>
      <c r="G21" s="332"/>
      <c r="H21" s="332"/>
      <c r="I21" s="332"/>
      <c r="J21" s="332"/>
      <c r="K21" s="332"/>
      <c r="L21" s="335"/>
    </row>
    <row r="22" spans="1:11" ht="19.5" customHeight="1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ht="19.5" customHeight="1"/>
    <row r="24" ht="19.5" customHeight="1"/>
    <row r="25" ht="19.5" customHeight="1"/>
  </sheetData>
  <sheetProtection/>
  <mergeCells count="8">
    <mergeCell ref="X7:Z7"/>
    <mergeCell ref="AA7:AD7"/>
    <mergeCell ref="F7:H7"/>
    <mergeCell ref="I7:K7"/>
    <mergeCell ref="L7:N7"/>
    <mergeCell ref="O7:Q7"/>
    <mergeCell ref="R7:T7"/>
    <mergeCell ref="U7:W7"/>
  </mergeCells>
  <printOptions/>
  <pageMargins left="0.62" right="0.17" top="0.26" bottom="0.22" header="0.2" footer="0.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2016-10-02T10:10:02Z</cp:lastPrinted>
  <dcterms:created xsi:type="dcterms:W3CDTF">2009-05-23T07:45:16Z</dcterms:created>
  <dcterms:modified xsi:type="dcterms:W3CDTF">2016-10-09T08:14:04Z</dcterms:modified>
  <cp:category/>
  <cp:version/>
  <cp:contentType/>
  <cp:contentStatus/>
</cp:coreProperties>
</file>