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BI" sheetId="1" r:id="rId1"/>
    <sheet name="Feuil2" sheetId="2" r:id="rId2"/>
    <sheet name="Feuil3" sheetId="3" r:id="rId3"/>
  </sheets>
  <definedNames>
    <definedName name="_xlnm.Print_Area" localSheetId="0">BI!$A$1:$W$60</definedName>
  </definedNames>
  <calcPr calcId="124519"/>
</workbook>
</file>

<file path=xl/calcChain.xml><?xml version="1.0" encoding="utf-8"?>
<calcChain xmlns="http://schemas.openxmlformats.org/spreadsheetml/2006/main">
  <c r="S15" i="1"/>
  <c r="S16"/>
  <c r="S17"/>
  <c r="S18"/>
  <c r="S19"/>
  <c r="U19" s="1"/>
  <c r="W19" s="1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14"/>
  <c r="O15"/>
  <c r="P15" s="1"/>
  <c r="U15" s="1"/>
  <c r="W15" s="1"/>
  <c r="O16"/>
  <c r="P16" s="1"/>
  <c r="O17"/>
  <c r="P17" s="1"/>
  <c r="U17" s="1"/>
  <c r="W17" s="1"/>
  <c r="O18"/>
  <c r="P18" s="1"/>
  <c r="O19"/>
  <c r="O20"/>
  <c r="P20" s="1"/>
  <c r="U20" s="1"/>
  <c r="W20" s="1"/>
  <c r="O21"/>
  <c r="P21" s="1"/>
  <c r="U21" s="1"/>
  <c r="W21" s="1"/>
  <c r="O22"/>
  <c r="P22" s="1"/>
  <c r="O23"/>
  <c r="P23" s="1"/>
  <c r="U23" s="1"/>
  <c r="W23" s="1"/>
  <c r="O24"/>
  <c r="P24" s="1"/>
  <c r="U24" s="1"/>
  <c r="W24" s="1"/>
  <c r="O25"/>
  <c r="P25" s="1"/>
  <c r="U25" s="1"/>
  <c r="W25" s="1"/>
  <c r="O26"/>
  <c r="P26" s="1"/>
  <c r="O27"/>
  <c r="P27" s="1"/>
  <c r="U27" s="1"/>
  <c r="W27" s="1"/>
  <c r="O28"/>
  <c r="P28" s="1"/>
  <c r="U28" s="1"/>
  <c r="W28" s="1"/>
  <c r="O29"/>
  <c r="P29" s="1"/>
  <c r="U29" s="1"/>
  <c r="W29" s="1"/>
  <c r="O30"/>
  <c r="P30" s="1"/>
  <c r="O31"/>
  <c r="P31" s="1"/>
  <c r="O32"/>
  <c r="P32" s="1"/>
  <c r="U32" s="1"/>
  <c r="W32" s="1"/>
  <c r="O33"/>
  <c r="P33" s="1"/>
  <c r="U33" s="1"/>
  <c r="W33" s="1"/>
  <c r="O34"/>
  <c r="P34" s="1"/>
  <c r="O35"/>
  <c r="P35" s="1"/>
  <c r="O36"/>
  <c r="P36" s="1"/>
  <c r="U36" s="1"/>
  <c r="W36" s="1"/>
  <c r="O37"/>
  <c r="P37" s="1"/>
  <c r="U37" s="1"/>
  <c r="W37" s="1"/>
  <c r="O38"/>
  <c r="P38" s="1"/>
  <c r="O39"/>
  <c r="P39" s="1"/>
  <c r="O40"/>
  <c r="P40" s="1"/>
  <c r="U40" s="1"/>
  <c r="W40" s="1"/>
  <c r="O41"/>
  <c r="P41" s="1"/>
  <c r="U41" s="1"/>
  <c r="W41" s="1"/>
  <c r="O42"/>
  <c r="P42" s="1"/>
  <c r="O43"/>
  <c r="P43" s="1"/>
  <c r="O44"/>
  <c r="P44" s="1"/>
  <c r="U44" s="1"/>
  <c r="W44" s="1"/>
  <c r="O45"/>
  <c r="P45" s="1"/>
  <c r="U45" s="1"/>
  <c r="W45" s="1"/>
  <c r="O46"/>
  <c r="P46" s="1"/>
  <c r="O47"/>
  <c r="P47" s="1"/>
  <c r="O48"/>
  <c r="P48" s="1"/>
  <c r="U48" s="1"/>
  <c r="W48" s="1"/>
  <c r="O49"/>
  <c r="P49" s="1"/>
  <c r="U49" s="1"/>
  <c r="W49" s="1"/>
  <c r="O50"/>
  <c r="P50" s="1"/>
  <c r="O51"/>
  <c r="P51" s="1"/>
  <c r="O52"/>
  <c r="P52" s="1"/>
  <c r="U52" s="1"/>
  <c r="W52" s="1"/>
  <c r="O53"/>
  <c r="P53" s="1"/>
  <c r="O54"/>
  <c r="P54" s="1"/>
  <c r="O55"/>
  <c r="P55" s="1"/>
  <c r="O56"/>
  <c r="P56" s="1"/>
  <c r="U56" s="1"/>
  <c r="W56" s="1"/>
  <c r="O57"/>
  <c r="P57" s="1"/>
  <c r="U57" s="1"/>
  <c r="W57" s="1"/>
  <c r="O58"/>
  <c r="P58" s="1"/>
  <c r="O59"/>
  <c r="P59" s="1"/>
  <c r="U59" s="1"/>
  <c r="W59" s="1"/>
  <c r="O60"/>
  <c r="P60" s="1"/>
  <c r="U60" s="1"/>
  <c r="W60" s="1"/>
  <c r="O14"/>
  <c r="P14" s="1"/>
  <c r="U14" s="1"/>
  <c r="W14" s="1"/>
  <c r="U51" l="1"/>
  <c r="W51" s="1"/>
  <c r="U43"/>
  <c r="W43" s="1"/>
  <c r="U39"/>
  <c r="W39" s="1"/>
  <c r="U31"/>
  <c r="W31" s="1"/>
  <c r="U16"/>
  <c r="W16" s="1"/>
  <c r="U54"/>
  <c r="W54" s="1"/>
  <c r="U50"/>
  <c r="W50" s="1"/>
  <c r="U46"/>
  <c r="W46" s="1"/>
  <c r="U42"/>
  <c r="W42" s="1"/>
  <c r="U38"/>
  <c r="W38" s="1"/>
  <c r="U34"/>
  <c r="W34" s="1"/>
  <c r="U30"/>
  <c r="W30" s="1"/>
  <c r="U26"/>
  <c r="W26" s="1"/>
  <c r="U22"/>
  <c r="W22" s="1"/>
  <c r="U18"/>
  <c r="W18" s="1"/>
  <c r="U53"/>
  <c r="W53" s="1"/>
  <c r="U58"/>
  <c r="W58" s="1"/>
  <c r="U55"/>
  <c r="W55" s="1"/>
  <c r="U47"/>
  <c r="W47" s="1"/>
  <c r="U35"/>
  <c r="W35" s="1"/>
</calcChain>
</file>

<file path=xl/sharedStrings.xml><?xml version="1.0" encoding="utf-8"?>
<sst xmlns="http://schemas.openxmlformats.org/spreadsheetml/2006/main" count="219" uniqueCount="125">
  <si>
    <t xml:space="preserve">MEBARKI </t>
  </si>
  <si>
    <t xml:space="preserve">SAYAD </t>
  </si>
  <si>
    <t>ABID</t>
  </si>
  <si>
    <t xml:space="preserve"> Hasna</t>
  </si>
  <si>
    <t xml:space="preserve">BENOTMANE </t>
  </si>
  <si>
    <t xml:space="preserve">BEZZI </t>
  </si>
  <si>
    <t>kamilia</t>
  </si>
  <si>
    <t xml:space="preserve">BOUCHAGOURA </t>
  </si>
  <si>
    <t xml:space="preserve">BOUDEMAGH </t>
  </si>
  <si>
    <t xml:space="preserve">BOUKERZAZA </t>
  </si>
  <si>
    <t>BOUKHABZA</t>
  </si>
  <si>
    <t>BOUMAHRAT</t>
  </si>
  <si>
    <t xml:space="preserve">BOURGHOUD </t>
  </si>
  <si>
    <t xml:space="preserve">CHELIA </t>
  </si>
  <si>
    <t>CHERFI</t>
  </si>
  <si>
    <t xml:space="preserve">DEBIZET </t>
  </si>
  <si>
    <t>FERRADJ</t>
  </si>
  <si>
    <t xml:space="preserve">HAMLA </t>
  </si>
  <si>
    <t xml:space="preserve">HAMLAOUI </t>
  </si>
  <si>
    <t xml:space="preserve">HARCHAOUI </t>
  </si>
  <si>
    <t xml:space="preserve">HIRECHE </t>
  </si>
  <si>
    <t>yousra</t>
  </si>
  <si>
    <t xml:space="preserve">MELIANI </t>
  </si>
  <si>
    <t>Imene</t>
  </si>
  <si>
    <t>OUAREZGUIA</t>
  </si>
  <si>
    <t xml:space="preserve">REBOUH </t>
  </si>
  <si>
    <t xml:space="preserve">ROUABAH </t>
  </si>
  <si>
    <t xml:space="preserve">SAADOUNE </t>
  </si>
  <si>
    <t xml:space="preserve">SEGHIR </t>
  </si>
  <si>
    <t>anfal</t>
  </si>
  <si>
    <t xml:space="preserve">SENOUCI </t>
  </si>
  <si>
    <t xml:space="preserve">TALBI </t>
  </si>
  <si>
    <t>Houria</t>
  </si>
  <si>
    <t xml:space="preserve">ZAROUR </t>
  </si>
  <si>
    <t>amira</t>
  </si>
  <si>
    <t xml:space="preserve">ZIAT </t>
  </si>
  <si>
    <t>Nour El Hadi</t>
  </si>
  <si>
    <t xml:space="preserve">BENMANSEUR </t>
  </si>
  <si>
    <t xml:space="preserve">KERBOUALAOUAR </t>
  </si>
  <si>
    <t xml:space="preserve">KERRICHE </t>
  </si>
  <si>
    <t>KERROUCHI</t>
  </si>
  <si>
    <t>Selma</t>
  </si>
  <si>
    <t xml:space="preserve">MOUMENE </t>
  </si>
  <si>
    <t xml:space="preserve">SERRAR </t>
  </si>
  <si>
    <t>Meriem</t>
  </si>
  <si>
    <t>Roumaissa</t>
  </si>
  <si>
    <t>Mohamed Amine</t>
  </si>
  <si>
    <t xml:space="preserve"> Nada</t>
  </si>
  <si>
    <t xml:space="preserve"> Hadjer</t>
  </si>
  <si>
    <t>Yasmine</t>
  </si>
  <si>
    <t>Djihad</t>
  </si>
  <si>
    <t>Wafa</t>
  </si>
  <si>
    <t xml:space="preserve"> Youcef</t>
  </si>
  <si>
    <t>Leila</t>
  </si>
  <si>
    <t>Maria Ouissal</t>
  </si>
  <si>
    <t>Ikram Haifa</t>
  </si>
  <si>
    <t>Yousra</t>
  </si>
  <si>
    <t xml:space="preserve"> Chakib</t>
  </si>
  <si>
    <t>Mounder</t>
  </si>
  <si>
    <t>Safia</t>
  </si>
  <si>
    <t>Rahma</t>
  </si>
  <si>
    <t xml:space="preserve"> Mohamed El Amine</t>
  </si>
  <si>
    <t>Soumia</t>
  </si>
  <si>
    <t>Seif Eddine</t>
  </si>
  <si>
    <t>Amina</t>
  </si>
  <si>
    <t>Feriel</t>
  </si>
  <si>
    <t>Raid</t>
  </si>
  <si>
    <t>N</t>
  </si>
  <si>
    <t>Prénom</t>
  </si>
  <si>
    <t>BENHARKOU</t>
  </si>
  <si>
    <t>Ikram</t>
  </si>
  <si>
    <t>MESRANE</t>
  </si>
  <si>
    <t>Fatima Zohra</t>
  </si>
  <si>
    <t>BOUFELAAS</t>
  </si>
  <si>
    <t>Mohamed Anis</t>
  </si>
  <si>
    <t xml:space="preserve">BRIHI </t>
  </si>
  <si>
    <t xml:space="preserve">ZEBIRI </t>
  </si>
  <si>
    <t xml:space="preserve">Aya </t>
  </si>
  <si>
    <t>Sofiane</t>
  </si>
  <si>
    <t>KIKAIA</t>
  </si>
  <si>
    <t>R</t>
  </si>
  <si>
    <t xml:space="preserve">MOUATSI </t>
  </si>
  <si>
    <t>Messaouda Rayene</t>
  </si>
  <si>
    <t xml:space="preserve"> Abdelhalim</t>
  </si>
  <si>
    <t>Etat</t>
  </si>
  <si>
    <t xml:space="preserve">Master 1: Bioinformatique </t>
  </si>
  <si>
    <t xml:space="preserve">MECHAOUER </t>
  </si>
  <si>
    <t>CHIKHBOUKAL</t>
  </si>
  <si>
    <t>ATROUS</t>
  </si>
  <si>
    <t>Chourouk</t>
  </si>
  <si>
    <t>F</t>
  </si>
  <si>
    <t xml:space="preserve">ALIOUCHE </t>
  </si>
  <si>
    <t>Roukia</t>
  </si>
  <si>
    <t xml:space="preserve">BECHLEM </t>
  </si>
  <si>
    <t>Nour El Houda</t>
  </si>
  <si>
    <t>N°</t>
  </si>
  <si>
    <t xml:space="preserve">Nom  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</si>
  <si>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</si>
  <si>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</si>
  <si>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</si>
  <si>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</si>
  <si>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</si>
  <si>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                                                                       Département de Biologie Appliquée                     </t>
  </si>
  <si>
    <t>2019/2020</t>
  </si>
  <si>
    <t>M1 Bioinformatique</t>
  </si>
  <si>
    <t>Sexe</t>
  </si>
  <si>
    <t>Matricute du BAC</t>
  </si>
  <si>
    <t>Année du BAC</t>
  </si>
  <si>
    <t>Charaf Eddine</t>
  </si>
  <si>
    <t>Mohamed El Amine Nassim</t>
  </si>
  <si>
    <t>M</t>
  </si>
  <si>
    <t>note/7</t>
  </si>
  <si>
    <t>note/3</t>
  </si>
  <si>
    <t>note/5</t>
  </si>
  <si>
    <t>note/9</t>
  </si>
  <si>
    <t>note/4</t>
  </si>
  <si>
    <t>interrogation/40</t>
  </si>
  <si>
    <t xml:space="preserve">exposé </t>
  </si>
  <si>
    <t>Travail per</t>
  </si>
  <si>
    <t>examen</t>
  </si>
  <si>
    <t>TD/15</t>
  </si>
  <si>
    <t>Assiduité/5</t>
  </si>
  <si>
    <t>TD</t>
  </si>
  <si>
    <t>moyenne</t>
  </si>
  <si>
    <t>Rattrapage Structure et fonction des Protéines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</si>
</sst>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4"/>
      <color rgb="FFFF000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2" borderId="0" xfId="0" applyFill="1"/>
    <xf numFmtId="0" fontId="7" fillId="2" borderId="0" xfId="0" applyFont="1" applyFill="1"/>
    <xf numFmtId="0" fontId="25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0" xfId="0" applyFont="1" applyFill="1"/>
    <xf numFmtId="0" fontId="21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right" readingOrder="2"/>
    </xf>
    <xf numFmtId="0" fontId="8" fillId="2" borderId="0" xfId="0" applyFont="1" applyFill="1" applyAlignment="1">
      <alignment horizontal="right" readingOrder="2"/>
    </xf>
    <xf numFmtId="0" fontId="17" fillId="2" borderId="0" xfId="0" applyFont="1" applyFill="1" applyAlignment="1">
      <alignment vertical="center"/>
    </xf>
    <xf numFmtId="0" fontId="19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7" fillId="2" borderId="1" xfId="0" applyNumberFormat="1" applyFont="1" applyFill="1" applyBorder="1"/>
    <xf numFmtId="2" fontId="0" fillId="2" borderId="1" xfId="0" applyNumberFormat="1" applyFill="1" applyBorder="1"/>
    <xf numFmtId="0" fontId="0" fillId="2" borderId="1" xfId="0" applyFill="1" applyBorder="1"/>
    <xf numFmtId="2" fontId="21" fillId="2" borderId="1" xfId="0" applyNumberFormat="1" applyFont="1" applyFill="1" applyBorder="1"/>
    <xf numFmtId="0" fontId="22" fillId="2" borderId="1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2" fontId="24" fillId="2" borderId="1" xfId="0" applyNumberFormat="1" applyFont="1" applyFill="1" applyBorder="1"/>
    <xf numFmtId="2" fontId="25" fillId="2" borderId="1" xfId="0" applyNumberFormat="1" applyFont="1" applyFill="1" applyBorder="1"/>
    <xf numFmtId="0" fontId="25" fillId="2" borderId="1" xfId="0" applyFont="1" applyFill="1" applyBorder="1"/>
    <xf numFmtId="2" fontId="26" fillId="2" borderId="1" xfId="0" applyNumberFormat="1" applyFont="1" applyFill="1" applyBorder="1"/>
    <xf numFmtId="0" fontId="7" fillId="2" borderId="3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5" fillId="2" borderId="3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4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2" fontId="21" fillId="3" borderId="1" xfId="0" applyNumberFormat="1" applyFont="1" applyFill="1" applyBorder="1"/>
    <xf numFmtId="0" fontId="8" fillId="2" borderId="0" xfId="0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</xdr:row>
      <xdr:rowOff>78528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21528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361950</xdr:colOff>
      <xdr:row>5</xdr:row>
      <xdr:rowOff>11058</xdr:rowOff>
    </xdr:from>
    <xdr:to>
      <xdr:col>23</xdr:col>
      <xdr:colOff>0</xdr:colOff>
      <xdr:row>7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67925" y="1382658"/>
          <a:ext cx="3705225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7</xdr:col>
      <xdr:colOff>0</xdr:colOff>
      <xdr:row>4</xdr:row>
      <xdr:rowOff>69988</xdr:rowOff>
    </xdr:from>
    <xdr:to>
      <xdr:col>18</xdr:col>
      <xdr:colOff>334960</xdr:colOff>
      <xdr:row>6</xdr:row>
      <xdr:rowOff>211667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3583" y="1212988"/>
          <a:ext cx="864127" cy="628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topLeftCell="A7" zoomScale="90" zoomScaleSheetLayoutView="90" workbookViewId="0">
      <selection activeCell="A10" sqref="A10:W59"/>
    </sheetView>
  </sheetViews>
  <sheetFormatPr baseColWidth="10" defaultRowHeight="18.75"/>
  <cols>
    <col min="1" max="1" width="8.7109375" style="1" customWidth="1"/>
    <col min="2" max="2" width="21" style="1" customWidth="1"/>
    <col min="3" max="3" width="25.5703125" style="1" customWidth="1"/>
    <col min="4" max="4" width="14.85546875" style="5" customWidth="1"/>
    <col min="5" max="5" width="8.7109375" style="1" customWidth="1"/>
    <col min="6" max="6" width="12.42578125" style="1" customWidth="1"/>
    <col min="7" max="7" width="21.28515625" style="4" customWidth="1"/>
    <col min="8" max="12" width="7.85546875" style="1" hidden="1" customWidth="1"/>
    <col min="13" max="13" width="8" style="1" hidden="1" customWidth="1"/>
    <col min="14" max="15" width="7.85546875" style="1" hidden="1" customWidth="1"/>
    <col min="16" max="16" width="7.85546875" style="1" customWidth="1"/>
    <col min="17" max="18" width="7.85546875" style="1" hidden="1" customWidth="1"/>
    <col min="19" max="20" width="7.85546875" style="1" customWidth="1"/>
    <col min="21" max="21" width="7.85546875" style="7" customWidth="1"/>
    <col min="22" max="22" width="7.85546875" style="1" customWidth="1"/>
    <col min="23" max="23" width="10.7109375" style="7" customWidth="1"/>
    <col min="24" max="25" width="7.42578125" style="1" customWidth="1"/>
    <col min="26" max="16384" width="11.42578125" style="1"/>
  </cols>
  <sheetData>
    <row r="1" spans="1:23" ht="22.5" customHeight="1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2.5" customHeight="1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22.5" customHeight="1">
      <c r="A3" s="56" t="s">
        <v>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22.5" customHeight="1">
      <c r="A4" s="55" t="s">
        <v>100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>
      <c r="D5" s="1"/>
      <c r="L5" s="5"/>
      <c r="P5" s="6"/>
    </row>
    <row r="6" spans="1:23">
      <c r="D6" s="1"/>
      <c r="L6" s="5"/>
    </row>
    <row r="7" spans="1:23">
      <c r="D7" s="1"/>
      <c r="L7" s="5"/>
      <c r="P7" s="8" t="s">
        <v>101</v>
      </c>
    </row>
    <row r="8" spans="1:23">
      <c r="D8" s="1"/>
      <c r="L8" s="5"/>
      <c r="P8" s="8"/>
    </row>
    <row r="9" spans="1:23" ht="21">
      <c r="B9" s="9"/>
      <c r="C9" s="9"/>
      <c r="D9" s="10"/>
      <c r="E9" s="11"/>
      <c r="F9" s="12"/>
      <c r="L9" s="5"/>
      <c r="M9" s="10"/>
      <c r="V9" s="13" t="s">
        <v>102</v>
      </c>
    </row>
    <row r="10" spans="1:23" ht="30.75" customHeight="1">
      <c r="A10" s="57" t="s">
        <v>104</v>
      </c>
      <c r="B10" s="57"/>
      <c r="C10" s="57"/>
      <c r="D10" s="57"/>
      <c r="L10" s="5"/>
      <c r="P10" s="14"/>
      <c r="V10" s="15" t="s">
        <v>103</v>
      </c>
    </row>
    <row r="11" spans="1:23" ht="22.5">
      <c r="A11" s="16" t="s">
        <v>85</v>
      </c>
      <c r="E11" s="58" t="s">
        <v>124</v>
      </c>
    </row>
    <row r="12" spans="1:23" ht="22.5" customHeight="1"/>
    <row r="13" spans="1:23" s="2" customFormat="1" ht="102" customHeight="1">
      <c r="A13" s="17" t="s">
        <v>95</v>
      </c>
      <c r="B13" s="17" t="s">
        <v>96</v>
      </c>
      <c r="C13" s="17" t="s">
        <v>68</v>
      </c>
      <c r="D13" s="18" t="s">
        <v>107</v>
      </c>
      <c r="E13" s="18" t="s">
        <v>84</v>
      </c>
      <c r="F13" s="19" t="s">
        <v>105</v>
      </c>
      <c r="G13" s="19" t="s">
        <v>106</v>
      </c>
      <c r="H13" s="20" t="s">
        <v>111</v>
      </c>
      <c r="I13" s="20" t="s">
        <v>112</v>
      </c>
      <c r="J13" s="20" t="s">
        <v>113</v>
      </c>
      <c r="K13" s="21" t="s">
        <v>114</v>
      </c>
      <c r="L13" s="21" t="s">
        <v>111</v>
      </c>
      <c r="M13" s="21" t="s">
        <v>113</v>
      </c>
      <c r="N13" s="21" t="s">
        <v>115</v>
      </c>
      <c r="O13" s="22" t="s">
        <v>116</v>
      </c>
      <c r="P13" s="23" t="s">
        <v>116</v>
      </c>
      <c r="Q13" s="24" t="s">
        <v>120</v>
      </c>
      <c r="R13" s="24" t="s">
        <v>121</v>
      </c>
      <c r="S13" s="24" t="s">
        <v>122</v>
      </c>
      <c r="T13" s="24" t="s">
        <v>117</v>
      </c>
      <c r="U13" s="24" t="s">
        <v>118</v>
      </c>
      <c r="V13" s="24" t="s">
        <v>119</v>
      </c>
      <c r="W13" s="24" t="s">
        <v>123</v>
      </c>
    </row>
    <row r="14" spans="1:23" ht="28.5" hidden="1" customHeight="1">
      <c r="A14" s="25">
        <v>1</v>
      </c>
      <c r="B14" s="26" t="s">
        <v>2</v>
      </c>
      <c r="C14" s="26" t="s">
        <v>3</v>
      </c>
      <c r="D14" s="25">
        <v>2016</v>
      </c>
      <c r="E14" s="27" t="s">
        <v>67</v>
      </c>
      <c r="F14" s="27" t="s">
        <v>90</v>
      </c>
      <c r="G14" s="28">
        <v>35041328</v>
      </c>
      <c r="H14" s="29">
        <v>3</v>
      </c>
      <c r="I14" s="29">
        <v>2</v>
      </c>
      <c r="J14" s="29">
        <v>3</v>
      </c>
      <c r="K14" s="29">
        <v>6</v>
      </c>
      <c r="L14" s="29">
        <v>6</v>
      </c>
      <c r="M14" s="29">
        <v>3</v>
      </c>
      <c r="N14" s="29">
        <v>2</v>
      </c>
      <c r="O14" s="29">
        <f>(H14+I14+J14+K14+L14+M14+N14)</f>
        <v>25</v>
      </c>
      <c r="P14" s="30">
        <f>((O14*20)/40)</f>
        <v>12.5</v>
      </c>
      <c r="Q14" s="30">
        <v>9.5</v>
      </c>
      <c r="R14" s="29">
        <v>4</v>
      </c>
      <c r="S14" s="31">
        <f>(Q14+R14)</f>
        <v>13.5</v>
      </c>
      <c r="T14" s="32">
        <v>15</v>
      </c>
      <c r="U14" s="33">
        <f>(P14+S14+T14)/3</f>
        <v>13.666666666666666</v>
      </c>
      <c r="V14" s="33">
        <v>8</v>
      </c>
      <c r="W14" s="33">
        <f t="shared" ref="W14:W60" si="0">((U14*0.4)+(V14*0.6))</f>
        <v>10.266666666666666</v>
      </c>
    </row>
    <row r="15" spans="1:23" ht="28.5" hidden="1" customHeight="1">
      <c r="A15" s="25">
        <v>2</v>
      </c>
      <c r="B15" s="26" t="s">
        <v>88</v>
      </c>
      <c r="C15" s="26" t="s">
        <v>89</v>
      </c>
      <c r="D15" s="25">
        <v>2015</v>
      </c>
      <c r="E15" s="27" t="s">
        <v>67</v>
      </c>
      <c r="F15" s="27" t="s">
        <v>90</v>
      </c>
      <c r="G15" s="28">
        <v>34049273</v>
      </c>
      <c r="H15" s="29">
        <v>2</v>
      </c>
      <c r="I15" s="29">
        <v>3</v>
      </c>
      <c r="J15" s="29">
        <v>4</v>
      </c>
      <c r="K15" s="29">
        <v>8</v>
      </c>
      <c r="L15" s="29">
        <v>7</v>
      </c>
      <c r="M15" s="29">
        <v>3</v>
      </c>
      <c r="N15" s="29">
        <v>4</v>
      </c>
      <c r="O15" s="29">
        <f t="shared" ref="O15:O60" si="1">(H15+I15+J15+K15+L15+M15+N15)</f>
        <v>31</v>
      </c>
      <c r="P15" s="30">
        <f t="shared" ref="P15:P60" si="2">((O15*20)/40)</f>
        <v>15.5</v>
      </c>
      <c r="Q15" s="30">
        <v>15</v>
      </c>
      <c r="R15" s="29">
        <v>4.75</v>
      </c>
      <c r="S15" s="31">
        <f t="shared" ref="S15:S60" si="3">(Q15+R15)</f>
        <v>19.75</v>
      </c>
      <c r="T15" s="32">
        <v>15</v>
      </c>
      <c r="U15" s="33">
        <f t="shared" ref="U15:U60" si="4">(P15+S15+T15)/3</f>
        <v>16.75</v>
      </c>
      <c r="V15" s="33">
        <v>7.25</v>
      </c>
      <c r="W15" s="33">
        <f t="shared" si="0"/>
        <v>11.05</v>
      </c>
    </row>
    <row r="16" spans="1:23" s="3" customFormat="1" ht="28.5" hidden="1" customHeight="1">
      <c r="A16" s="34">
        <v>3</v>
      </c>
      <c r="B16" s="35" t="s">
        <v>69</v>
      </c>
      <c r="C16" s="35" t="s">
        <v>70</v>
      </c>
      <c r="D16" s="36">
        <v>2016</v>
      </c>
      <c r="E16" s="36" t="s">
        <v>67</v>
      </c>
      <c r="F16" s="36" t="s">
        <v>90</v>
      </c>
      <c r="G16" s="37">
        <v>34044649</v>
      </c>
      <c r="H16" s="38">
        <v>0</v>
      </c>
      <c r="I16" s="38">
        <v>0</v>
      </c>
      <c r="J16" s="38">
        <v>0</v>
      </c>
      <c r="K16" s="38">
        <v>6</v>
      </c>
      <c r="L16" s="38">
        <v>0</v>
      </c>
      <c r="M16" s="38">
        <v>0</v>
      </c>
      <c r="N16" s="38">
        <v>0</v>
      </c>
      <c r="O16" s="38">
        <f t="shared" si="1"/>
        <v>6</v>
      </c>
      <c r="P16" s="39">
        <f t="shared" si="2"/>
        <v>3</v>
      </c>
      <c r="Q16" s="39"/>
      <c r="R16" s="38"/>
      <c r="S16" s="40">
        <f t="shared" si="3"/>
        <v>0</v>
      </c>
      <c r="T16" s="41">
        <v>0</v>
      </c>
      <c r="U16" s="42">
        <f t="shared" si="4"/>
        <v>1</v>
      </c>
      <c r="V16" s="42">
        <v>0</v>
      </c>
      <c r="W16" s="33">
        <f t="shared" si="0"/>
        <v>0.4</v>
      </c>
    </row>
    <row r="17" spans="1:23" ht="28.5" customHeight="1">
      <c r="A17" s="25">
        <v>4</v>
      </c>
      <c r="B17" s="26" t="s">
        <v>37</v>
      </c>
      <c r="C17" s="26" t="s">
        <v>63</v>
      </c>
      <c r="D17" s="25">
        <v>2015</v>
      </c>
      <c r="E17" s="27" t="s">
        <v>67</v>
      </c>
      <c r="F17" s="27" t="s">
        <v>110</v>
      </c>
      <c r="G17" s="28">
        <v>34057244</v>
      </c>
      <c r="H17" s="29">
        <v>0</v>
      </c>
      <c r="I17" s="29">
        <v>0</v>
      </c>
      <c r="J17" s="29">
        <v>0</v>
      </c>
      <c r="K17" s="29"/>
      <c r="L17" s="29">
        <v>5</v>
      </c>
      <c r="M17" s="29">
        <v>2</v>
      </c>
      <c r="N17" s="29">
        <v>3</v>
      </c>
      <c r="O17" s="29">
        <f t="shared" si="1"/>
        <v>10</v>
      </c>
      <c r="P17" s="30">
        <f t="shared" si="2"/>
        <v>5</v>
      </c>
      <c r="Q17" s="30">
        <v>0</v>
      </c>
      <c r="R17" s="29">
        <v>3.25</v>
      </c>
      <c r="S17" s="31">
        <f t="shared" si="3"/>
        <v>3.25</v>
      </c>
      <c r="T17" s="32">
        <v>15</v>
      </c>
      <c r="U17" s="33">
        <f t="shared" si="4"/>
        <v>7.75</v>
      </c>
      <c r="V17" s="53">
        <v>9</v>
      </c>
      <c r="W17" s="33">
        <f t="shared" si="0"/>
        <v>8.5</v>
      </c>
    </row>
    <row r="18" spans="1:23" ht="28.5" customHeight="1">
      <c r="A18" s="25">
        <v>5</v>
      </c>
      <c r="B18" s="26" t="s">
        <v>4</v>
      </c>
      <c r="C18" s="26" t="s">
        <v>44</v>
      </c>
      <c r="D18" s="25">
        <v>2016</v>
      </c>
      <c r="E18" s="27" t="s">
        <v>67</v>
      </c>
      <c r="F18" s="27" t="s">
        <v>90</v>
      </c>
      <c r="G18" s="28">
        <v>34045915</v>
      </c>
      <c r="H18" s="29">
        <v>0</v>
      </c>
      <c r="I18" s="29">
        <v>2</v>
      </c>
      <c r="J18" s="29">
        <v>4</v>
      </c>
      <c r="K18" s="29">
        <v>7</v>
      </c>
      <c r="L18" s="29">
        <v>3</v>
      </c>
      <c r="M18" s="29">
        <v>3</v>
      </c>
      <c r="N18" s="29">
        <v>2</v>
      </c>
      <c r="O18" s="29">
        <f t="shared" si="1"/>
        <v>21</v>
      </c>
      <c r="P18" s="30">
        <f t="shared" si="2"/>
        <v>10.5</v>
      </c>
      <c r="Q18" s="30">
        <v>10.5</v>
      </c>
      <c r="R18" s="29">
        <v>4</v>
      </c>
      <c r="S18" s="31">
        <f t="shared" si="3"/>
        <v>14.5</v>
      </c>
      <c r="T18" s="32">
        <v>15</v>
      </c>
      <c r="U18" s="33">
        <f t="shared" si="4"/>
        <v>13.333333333333334</v>
      </c>
      <c r="V18" s="53">
        <v>6.75</v>
      </c>
      <c r="W18" s="33">
        <f t="shared" si="0"/>
        <v>9.3833333333333329</v>
      </c>
    </row>
    <row r="19" spans="1:23" s="3" customFormat="1" ht="28.5" hidden="1" customHeight="1">
      <c r="A19" s="34">
        <v>6</v>
      </c>
      <c r="B19" s="35" t="s">
        <v>5</v>
      </c>
      <c r="C19" s="35" t="s">
        <v>6</v>
      </c>
      <c r="D19" s="34">
        <v>2015</v>
      </c>
      <c r="E19" s="36" t="s">
        <v>67</v>
      </c>
      <c r="F19" s="36" t="s">
        <v>90</v>
      </c>
      <c r="G19" s="37">
        <v>34049745</v>
      </c>
      <c r="H19" s="38">
        <v>3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f t="shared" si="1"/>
        <v>3</v>
      </c>
      <c r="P19" s="39">
        <v>0</v>
      </c>
      <c r="Q19" s="39"/>
      <c r="R19" s="38"/>
      <c r="S19" s="40">
        <f t="shared" si="3"/>
        <v>0</v>
      </c>
      <c r="T19" s="41">
        <v>0</v>
      </c>
      <c r="U19" s="42">
        <f t="shared" si="4"/>
        <v>0</v>
      </c>
      <c r="V19" s="42">
        <v>0</v>
      </c>
      <c r="W19" s="33">
        <f t="shared" si="0"/>
        <v>0</v>
      </c>
    </row>
    <row r="20" spans="1:23" ht="28.5" customHeight="1">
      <c r="A20" s="25">
        <v>7</v>
      </c>
      <c r="B20" s="26" t="s">
        <v>7</v>
      </c>
      <c r="C20" s="26" t="s">
        <v>45</v>
      </c>
      <c r="D20" s="25">
        <v>2016</v>
      </c>
      <c r="E20" s="27" t="s">
        <v>67</v>
      </c>
      <c r="F20" s="27" t="s">
        <v>90</v>
      </c>
      <c r="G20" s="28">
        <v>34054011</v>
      </c>
      <c r="H20" s="29">
        <v>3</v>
      </c>
      <c r="I20" s="29">
        <v>0</v>
      </c>
      <c r="J20" s="29">
        <v>0</v>
      </c>
      <c r="K20" s="29">
        <v>6</v>
      </c>
      <c r="L20" s="29">
        <v>7</v>
      </c>
      <c r="M20" s="29">
        <v>4</v>
      </c>
      <c r="N20" s="29">
        <v>2</v>
      </c>
      <c r="O20" s="29">
        <f t="shared" si="1"/>
        <v>22</v>
      </c>
      <c r="P20" s="30">
        <f t="shared" si="2"/>
        <v>11</v>
      </c>
      <c r="Q20" s="30">
        <v>5</v>
      </c>
      <c r="R20" s="29">
        <v>3.5</v>
      </c>
      <c r="S20" s="31">
        <f t="shared" si="3"/>
        <v>8.5</v>
      </c>
      <c r="T20" s="32">
        <v>15</v>
      </c>
      <c r="U20" s="33">
        <f t="shared" si="4"/>
        <v>11.5</v>
      </c>
      <c r="V20" s="53">
        <v>14</v>
      </c>
      <c r="W20" s="33">
        <f t="shared" si="0"/>
        <v>13</v>
      </c>
    </row>
    <row r="21" spans="1:23" ht="28.5" hidden="1" customHeight="1">
      <c r="A21" s="25">
        <v>8</v>
      </c>
      <c r="B21" s="26" t="s">
        <v>8</v>
      </c>
      <c r="C21" s="26" t="s">
        <v>23</v>
      </c>
      <c r="D21" s="25">
        <v>2015</v>
      </c>
      <c r="E21" s="27" t="s">
        <v>67</v>
      </c>
      <c r="F21" s="27" t="s">
        <v>90</v>
      </c>
      <c r="G21" s="28">
        <v>34043526</v>
      </c>
      <c r="H21" s="29">
        <v>3</v>
      </c>
      <c r="I21" s="29">
        <v>2</v>
      </c>
      <c r="J21" s="29">
        <v>5</v>
      </c>
      <c r="K21" s="29">
        <v>9</v>
      </c>
      <c r="L21" s="29">
        <v>7</v>
      </c>
      <c r="M21" s="29">
        <v>4</v>
      </c>
      <c r="N21" s="29">
        <v>4</v>
      </c>
      <c r="O21" s="29">
        <f t="shared" si="1"/>
        <v>34</v>
      </c>
      <c r="P21" s="30">
        <f t="shared" si="2"/>
        <v>17</v>
      </c>
      <c r="Q21" s="30">
        <v>6.5</v>
      </c>
      <c r="R21" s="29">
        <v>5</v>
      </c>
      <c r="S21" s="31">
        <f t="shared" si="3"/>
        <v>11.5</v>
      </c>
      <c r="T21" s="32">
        <v>15</v>
      </c>
      <c r="U21" s="33">
        <f t="shared" si="4"/>
        <v>14.5</v>
      </c>
      <c r="V21" s="33">
        <v>15.75</v>
      </c>
      <c r="W21" s="33">
        <f t="shared" si="0"/>
        <v>15.25</v>
      </c>
    </row>
    <row r="22" spans="1:23" ht="28.5" customHeight="1">
      <c r="A22" s="25">
        <v>9</v>
      </c>
      <c r="B22" s="26" t="s">
        <v>73</v>
      </c>
      <c r="C22" s="26" t="s">
        <v>74</v>
      </c>
      <c r="D22" s="27">
        <v>2016</v>
      </c>
      <c r="E22" s="27" t="s">
        <v>67</v>
      </c>
      <c r="F22" s="27" t="s">
        <v>110</v>
      </c>
      <c r="G22" s="28">
        <v>34044825</v>
      </c>
      <c r="H22" s="29">
        <v>0</v>
      </c>
      <c r="I22" s="29">
        <v>2</v>
      </c>
      <c r="J22" s="29">
        <v>1</v>
      </c>
      <c r="K22" s="29">
        <v>4</v>
      </c>
      <c r="L22" s="29">
        <v>6</v>
      </c>
      <c r="M22" s="29">
        <v>3</v>
      </c>
      <c r="N22" s="29">
        <v>2</v>
      </c>
      <c r="O22" s="29">
        <f t="shared" si="1"/>
        <v>18</v>
      </c>
      <c r="P22" s="30">
        <f t="shared" si="2"/>
        <v>9</v>
      </c>
      <c r="Q22" s="30">
        <v>11.5</v>
      </c>
      <c r="R22" s="29">
        <v>3.75</v>
      </c>
      <c r="S22" s="31">
        <f t="shared" si="3"/>
        <v>15.25</v>
      </c>
      <c r="T22" s="32">
        <v>15</v>
      </c>
      <c r="U22" s="33">
        <f t="shared" si="4"/>
        <v>13.083333333333334</v>
      </c>
      <c r="V22" s="53">
        <v>5.75</v>
      </c>
      <c r="W22" s="33">
        <f t="shared" si="0"/>
        <v>8.6833333333333336</v>
      </c>
    </row>
    <row r="23" spans="1:23" ht="28.5" customHeight="1">
      <c r="A23" s="25">
        <v>10</v>
      </c>
      <c r="B23" s="26" t="s">
        <v>9</v>
      </c>
      <c r="C23" s="26" t="s">
        <v>46</v>
      </c>
      <c r="D23" s="25">
        <v>2016</v>
      </c>
      <c r="E23" s="27" t="s">
        <v>67</v>
      </c>
      <c r="F23" s="27" t="s">
        <v>110</v>
      </c>
      <c r="G23" s="28">
        <v>34043338</v>
      </c>
      <c r="H23" s="43">
        <v>1</v>
      </c>
      <c r="I23" s="29">
        <v>2.5</v>
      </c>
      <c r="J23" s="29"/>
      <c r="K23" s="29"/>
      <c r="L23" s="29">
        <v>5</v>
      </c>
      <c r="M23" s="29"/>
      <c r="N23" s="29">
        <v>3.5</v>
      </c>
      <c r="O23" s="29">
        <f t="shared" si="1"/>
        <v>12</v>
      </c>
      <c r="P23" s="30">
        <f t="shared" si="2"/>
        <v>6</v>
      </c>
      <c r="Q23" s="30">
        <v>11.5</v>
      </c>
      <c r="R23" s="29">
        <v>3</v>
      </c>
      <c r="S23" s="31">
        <f t="shared" si="3"/>
        <v>14.5</v>
      </c>
      <c r="T23" s="32">
        <v>15</v>
      </c>
      <c r="U23" s="33">
        <f t="shared" si="4"/>
        <v>11.833333333333334</v>
      </c>
      <c r="V23" s="53">
        <v>10.25</v>
      </c>
      <c r="W23" s="33">
        <f t="shared" si="0"/>
        <v>10.883333333333333</v>
      </c>
    </row>
    <row r="24" spans="1:23" ht="28.5" hidden="1" customHeight="1">
      <c r="A24" s="25">
        <v>11</v>
      </c>
      <c r="B24" s="26" t="s">
        <v>10</v>
      </c>
      <c r="C24" s="26" t="s">
        <v>47</v>
      </c>
      <c r="D24" s="25">
        <v>2016</v>
      </c>
      <c r="E24" s="27" t="s">
        <v>67</v>
      </c>
      <c r="F24" s="27" t="s">
        <v>90</v>
      </c>
      <c r="G24" s="28">
        <v>34043512</v>
      </c>
      <c r="H24" s="29">
        <v>0</v>
      </c>
      <c r="I24" s="29">
        <v>1</v>
      </c>
      <c r="J24" s="29">
        <v>2</v>
      </c>
      <c r="K24" s="29">
        <v>4</v>
      </c>
      <c r="L24" s="29">
        <v>3</v>
      </c>
      <c r="M24" s="29">
        <v>2</v>
      </c>
      <c r="N24" s="29">
        <v>1</v>
      </c>
      <c r="O24" s="29">
        <f t="shared" si="1"/>
        <v>13</v>
      </c>
      <c r="P24" s="30">
        <f t="shared" si="2"/>
        <v>6.5</v>
      </c>
      <c r="Q24" s="30">
        <v>13</v>
      </c>
      <c r="R24" s="29">
        <v>4</v>
      </c>
      <c r="S24" s="31">
        <f t="shared" si="3"/>
        <v>17</v>
      </c>
      <c r="T24" s="32">
        <v>15</v>
      </c>
      <c r="U24" s="33">
        <f t="shared" si="4"/>
        <v>12.833333333333334</v>
      </c>
      <c r="V24" s="33">
        <v>12</v>
      </c>
      <c r="W24" s="33">
        <f t="shared" si="0"/>
        <v>12.333333333333332</v>
      </c>
    </row>
    <row r="25" spans="1:23" ht="28.5" hidden="1" customHeight="1">
      <c r="A25" s="25">
        <v>12</v>
      </c>
      <c r="B25" s="26" t="s">
        <v>11</v>
      </c>
      <c r="C25" s="26" t="s">
        <v>48</v>
      </c>
      <c r="D25" s="25">
        <v>2015</v>
      </c>
      <c r="E25" s="27" t="s">
        <v>67</v>
      </c>
      <c r="F25" s="27" t="s">
        <v>90</v>
      </c>
      <c r="G25" s="28">
        <v>34057440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1"/>
        <v>0</v>
      </c>
      <c r="P25" s="30">
        <f t="shared" si="2"/>
        <v>0</v>
      </c>
      <c r="Q25" s="30"/>
      <c r="R25" s="29"/>
      <c r="S25" s="31">
        <f t="shared" si="3"/>
        <v>0</v>
      </c>
      <c r="T25" s="32">
        <v>0</v>
      </c>
      <c r="U25" s="33">
        <f t="shared" si="4"/>
        <v>0</v>
      </c>
      <c r="V25" s="33">
        <v>0</v>
      </c>
      <c r="W25" s="33">
        <f t="shared" si="0"/>
        <v>0</v>
      </c>
    </row>
    <row r="26" spans="1:23" ht="28.5" hidden="1" customHeight="1">
      <c r="A26" s="25">
        <v>13</v>
      </c>
      <c r="B26" s="26" t="s">
        <v>12</v>
      </c>
      <c r="C26" s="26" t="s">
        <v>49</v>
      </c>
      <c r="D26" s="25">
        <v>2014</v>
      </c>
      <c r="E26" s="27" t="s">
        <v>67</v>
      </c>
      <c r="F26" s="27" t="s">
        <v>90</v>
      </c>
      <c r="G26" s="28">
        <v>34038651</v>
      </c>
      <c r="H26" s="29">
        <v>0</v>
      </c>
      <c r="I26" s="29">
        <v>0</v>
      </c>
      <c r="J26" s="29">
        <v>4</v>
      </c>
      <c r="K26" s="29">
        <v>4</v>
      </c>
      <c r="L26" s="29">
        <v>0</v>
      </c>
      <c r="M26" s="29">
        <v>4</v>
      </c>
      <c r="N26" s="29">
        <v>0</v>
      </c>
      <c r="O26" s="29">
        <f t="shared" si="1"/>
        <v>12</v>
      </c>
      <c r="P26" s="30">
        <f t="shared" si="2"/>
        <v>6</v>
      </c>
      <c r="Q26" s="30">
        <v>6</v>
      </c>
      <c r="R26" s="29">
        <v>3.25</v>
      </c>
      <c r="S26" s="31">
        <f t="shared" si="3"/>
        <v>9.25</v>
      </c>
      <c r="T26" s="32">
        <v>15</v>
      </c>
      <c r="U26" s="33">
        <f t="shared" si="4"/>
        <v>10.083333333333334</v>
      </c>
      <c r="V26" s="33">
        <v>7.75</v>
      </c>
      <c r="W26" s="33">
        <f t="shared" si="0"/>
        <v>8.6833333333333336</v>
      </c>
    </row>
    <row r="27" spans="1:23" ht="28.5" customHeight="1">
      <c r="A27" s="25">
        <v>14</v>
      </c>
      <c r="B27" s="26" t="s">
        <v>75</v>
      </c>
      <c r="C27" s="26" t="s">
        <v>78</v>
      </c>
      <c r="D27" s="44">
        <v>2015</v>
      </c>
      <c r="E27" s="27" t="s">
        <v>67</v>
      </c>
      <c r="F27" s="27" t="s">
        <v>110</v>
      </c>
      <c r="G27" s="28">
        <v>34044594</v>
      </c>
      <c r="H27" s="29">
        <v>0</v>
      </c>
      <c r="I27" s="29">
        <v>0</v>
      </c>
      <c r="J27" s="29">
        <v>3</v>
      </c>
      <c r="K27" s="29">
        <v>6</v>
      </c>
      <c r="L27" s="29">
        <v>5</v>
      </c>
      <c r="M27" s="29">
        <v>0</v>
      </c>
      <c r="N27" s="29">
        <v>3</v>
      </c>
      <c r="O27" s="29">
        <f t="shared" si="1"/>
        <v>17</v>
      </c>
      <c r="P27" s="30">
        <f t="shared" si="2"/>
        <v>8.5</v>
      </c>
      <c r="Q27" s="30">
        <v>0</v>
      </c>
      <c r="R27" s="29">
        <v>3.5</v>
      </c>
      <c r="S27" s="31">
        <f t="shared" si="3"/>
        <v>3.5</v>
      </c>
      <c r="T27" s="32">
        <v>15</v>
      </c>
      <c r="U27" s="33">
        <f t="shared" si="4"/>
        <v>9</v>
      </c>
      <c r="V27" s="53">
        <v>8</v>
      </c>
      <c r="W27" s="33">
        <f t="shared" si="0"/>
        <v>8.4</v>
      </c>
    </row>
    <row r="28" spans="1:23" ht="28.5" hidden="1" customHeight="1">
      <c r="A28" s="25">
        <v>15</v>
      </c>
      <c r="B28" s="26" t="s">
        <v>13</v>
      </c>
      <c r="C28" s="26" t="s">
        <v>50</v>
      </c>
      <c r="D28" s="25">
        <v>2016</v>
      </c>
      <c r="E28" s="27" t="s">
        <v>67</v>
      </c>
      <c r="F28" s="27" t="s">
        <v>90</v>
      </c>
      <c r="G28" s="28">
        <v>34053713</v>
      </c>
      <c r="H28" s="29">
        <v>1</v>
      </c>
      <c r="I28" s="29">
        <v>2</v>
      </c>
      <c r="J28" s="29">
        <v>5</v>
      </c>
      <c r="K28" s="29">
        <v>5.5</v>
      </c>
      <c r="L28" s="29">
        <v>6</v>
      </c>
      <c r="M28" s="29">
        <v>0</v>
      </c>
      <c r="N28" s="29">
        <v>2.5</v>
      </c>
      <c r="O28" s="29">
        <f t="shared" si="1"/>
        <v>22</v>
      </c>
      <c r="P28" s="30">
        <f t="shared" si="2"/>
        <v>11</v>
      </c>
      <c r="Q28" s="30">
        <v>12.5</v>
      </c>
      <c r="R28" s="29">
        <v>4.5</v>
      </c>
      <c r="S28" s="31">
        <f t="shared" si="3"/>
        <v>17</v>
      </c>
      <c r="T28" s="32">
        <v>15</v>
      </c>
      <c r="U28" s="33">
        <f t="shared" si="4"/>
        <v>14.333333333333334</v>
      </c>
      <c r="V28" s="33">
        <v>14</v>
      </c>
      <c r="W28" s="33">
        <f t="shared" si="0"/>
        <v>14.133333333333335</v>
      </c>
    </row>
    <row r="29" spans="1:23" ht="28.5" customHeight="1">
      <c r="A29" s="25">
        <v>16</v>
      </c>
      <c r="B29" s="26" t="s">
        <v>14</v>
      </c>
      <c r="C29" s="45" t="s">
        <v>108</v>
      </c>
      <c r="D29" s="25">
        <v>2014</v>
      </c>
      <c r="E29" s="27" t="s">
        <v>67</v>
      </c>
      <c r="F29" s="27" t="s">
        <v>90</v>
      </c>
      <c r="G29" s="28">
        <v>34037627</v>
      </c>
      <c r="H29" s="29">
        <v>0</v>
      </c>
      <c r="I29" s="29">
        <v>0</v>
      </c>
      <c r="J29" s="29">
        <v>0</v>
      </c>
      <c r="K29" s="29">
        <v>0</v>
      </c>
      <c r="L29" s="29">
        <v>7</v>
      </c>
      <c r="M29" s="29">
        <v>0</v>
      </c>
      <c r="N29" s="29">
        <v>0</v>
      </c>
      <c r="O29" s="29">
        <f t="shared" si="1"/>
        <v>7</v>
      </c>
      <c r="P29" s="30">
        <f t="shared" si="2"/>
        <v>3.5</v>
      </c>
      <c r="Q29" s="30">
        <v>8</v>
      </c>
      <c r="R29" s="29">
        <v>2</v>
      </c>
      <c r="S29" s="31">
        <f t="shared" si="3"/>
        <v>10</v>
      </c>
      <c r="T29" s="32">
        <v>15</v>
      </c>
      <c r="U29" s="33">
        <f t="shared" si="4"/>
        <v>9.5</v>
      </c>
      <c r="V29" s="53">
        <v>5.25</v>
      </c>
      <c r="W29" s="33">
        <f t="shared" si="0"/>
        <v>6.95</v>
      </c>
    </row>
    <row r="30" spans="1:23" ht="28.5" hidden="1" customHeight="1">
      <c r="A30" s="25">
        <v>17</v>
      </c>
      <c r="B30" s="46" t="s">
        <v>87</v>
      </c>
      <c r="C30" s="46" t="s">
        <v>41</v>
      </c>
      <c r="D30" s="5">
        <v>2015</v>
      </c>
      <c r="E30" s="27" t="s">
        <v>67</v>
      </c>
      <c r="F30" s="27" t="s">
        <v>90</v>
      </c>
      <c r="G30" s="28">
        <v>34049255</v>
      </c>
      <c r="H30" s="29">
        <v>0</v>
      </c>
      <c r="I30" s="29">
        <v>2</v>
      </c>
      <c r="J30" s="29">
        <v>4</v>
      </c>
      <c r="K30" s="29">
        <v>8</v>
      </c>
      <c r="L30" s="29">
        <v>3</v>
      </c>
      <c r="M30" s="29">
        <v>5</v>
      </c>
      <c r="N30" s="29">
        <v>3</v>
      </c>
      <c r="O30" s="29">
        <f t="shared" si="1"/>
        <v>25</v>
      </c>
      <c r="P30" s="30">
        <f t="shared" si="2"/>
        <v>12.5</v>
      </c>
      <c r="Q30" s="30">
        <v>15</v>
      </c>
      <c r="R30" s="29">
        <v>4</v>
      </c>
      <c r="S30" s="31">
        <f t="shared" si="3"/>
        <v>19</v>
      </c>
      <c r="T30" s="32">
        <v>15</v>
      </c>
      <c r="U30" s="33">
        <f t="shared" si="4"/>
        <v>15.5</v>
      </c>
      <c r="V30" s="33">
        <v>10.25</v>
      </c>
      <c r="W30" s="33">
        <f t="shared" si="0"/>
        <v>12.35</v>
      </c>
    </row>
    <row r="31" spans="1:23" ht="28.5" hidden="1" customHeight="1">
      <c r="A31" s="25">
        <v>18</v>
      </c>
      <c r="B31" s="26" t="s">
        <v>15</v>
      </c>
      <c r="C31" s="26" t="s">
        <v>51</v>
      </c>
      <c r="D31" s="25">
        <v>2016</v>
      </c>
      <c r="E31" s="27" t="s">
        <v>67</v>
      </c>
      <c r="F31" s="27" t="s">
        <v>90</v>
      </c>
      <c r="G31" s="28">
        <v>36006139</v>
      </c>
      <c r="H31" s="29">
        <v>3.5</v>
      </c>
      <c r="I31" s="29">
        <v>3</v>
      </c>
      <c r="J31" s="29">
        <v>5</v>
      </c>
      <c r="K31" s="29">
        <v>6</v>
      </c>
      <c r="L31" s="29">
        <v>7</v>
      </c>
      <c r="M31" s="29">
        <v>2</v>
      </c>
      <c r="N31" s="29">
        <v>2</v>
      </c>
      <c r="O31" s="29">
        <f t="shared" si="1"/>
        <v>28.5</v>
      </c>
      <c r="P31" s="30">
        <f t="shared" si="2"/>
        <v>14.25</v>
      </c>
      <c r="Q31" s="30">
        <v>3.5</v>
      </c>
      <c r="R31" s="29">
        <v>4.75</v>
      </c>
      <c r="S31" s="31">
        <f t="shared" si="3"/>
        <v>8.25</v>
      </c>
      <c r="T31" s="32">
        <v>15</v>
      </c>
      <c r="U31" s="33">
        <f t="shared" si="4"/>
        <v>12.5</v>
      </c>
      <c r="V31" s="33">
        <v>7</v>
      </c>
      <c r="W31" s="33">
        <f t="shared" si="0"/>
        <v>9.1999999999999993</v>
      </c>
    </row>
    <row r="32" spans="1:23" ht="28.5" hidden="1" customHeight="1">
      <c r="A32" s="25">
        <v>19</v>
      </c>
      <c r="B32" s="26" t="s">
        <v>16</v>
      </c>
      <c r="C32" s="26" t="s">
        <v>52</v>
      </c>
      <c r="D32" s="25">
        <v>2015</v>
      </c>
      <c r="E32" s="27" t="s">
        <v>67</v>
      </c>
      <c r="F32" s="27" t="s">
        <v>110</v>
      </c>
      <c r="G32" s="28">
        <v>34046363</v>
      </c>
      <c r="H32" s="29">
        <v>0</v>
      </c>
      <c r="I32" s="29">
        <v>0</v>
      </c>
      <c r="J32" s="29">
        <v>4</v>
      </c>
      <c r="K32" s="29">
        <v>0</v>
      </c>
      <c r="L32" s="29">
        <v>0</v>
      </c>
      <c r="M32" s="29">
        <v>0</v>
      </c>
      <c r="N32" s="29">
        <v>0</v>
      </c>
      <c r="O32" s="29">
        <f t="shared" si="1"/>
        <v>4</v>
      </c>
      <c r="P32" s="30">
        <f t="shared" si="2"/>
        <v>2</v>
      </c>
      <c r="Q32" s="30"/>
      <c r="R32" s="29"/>
      <c r="S32" s="31">
        <f t="shared" si="3"/>
        <v>0</v>
      </c>
      <c r="T32" s="32">
        <v>0</v>
      </c>
      <c r="U32" s="33">
        <f t="shared" si="4"/>
        <v>0.66666666666666663</v>
      </c>
      <c r="V32" s="33">
        <v>0</v>
      </c>
      <c r="W32" s="33">
        <f t="shared" si="0"/>
        <v>0.26666666666666666</v>
      </c>
    </row>
    <row r="33" spans="1:23" ht="28.5" hidden="1" customHeight="1">
      <c r="A33" s="25">
        <v>20</v>
      </c>
      <c r="B33" s="26" t="s">
        <v>17</v>
      </c>
      <c r="C33" s="26" t="s">
        <v>53</v>
      </c>
      <c r="D33" s="25">
        <v>2014</v>
      </c>
      <c r="E33" s="27" t="s">
        <v>67</v>
      </c>
      <c r="F33" s="27" t="s">
        <v>90</v>
      </c>
      <c r="G33" s="28">
        <v>34044608</v>
      </c>
      <c r="H33" s="29">
        <v>1.5</v>
      </c>
      <c r="I33" s="29">
        <v>2</v>
      </c>
      <c r="J33" s="29">
        <v>3</v>
      </c>
      <c r="K33" s="29">
        <v>8</v>
      </c>
      <c r="L33" s="29">
        <v>7</v>
      </c>
      <c r="M33" s="29">
        <v>1</v>
      </c>
      <c r="N33" s="29">
        <v>3</v>
      </c>
      <c r="O33" s="29">
        <f t="shared" si="1"/>
        <v>25.5</v>
      </c>
      <c r="P33" s="30">
        <f t="shared" si="2"/>
        <v>12.75</v>
      </c>
      <c r="Q33" s="30">
        <v>14.5</v>
      </c>
      <c r="R33" s="29">
        <v>4.75</v>
      </c>
      <c r="S33" s="31">
        <f t="shared" si="3"/>
        <v>19.25</v>
      </c>
      <c r="T33" s="32">
        <v>15</v>
      </c>
      <c r="U33" s="33">
        <f t="shared" si="4"/>
        <v>15.666666666666666</v>
      </c>
      <c r="V33" s="33">
        <v>14.25</v>
      </c>
      <c r="W33" s="33">
        <f t="shared" si="0"/>
        <v>14.816666666666666</v>
      </c>
    </row>
    <row r="34" spans="1:23" ht="28.5" hidden="1" customHeight="1">
      <c r="A34" s="25">
        <v>21</v>
      </c>
      <c r="B34" s="26" t="s">
        <v>18</v>
      </c>
      <c r="C34" s="26" t="s">
        <v>54</v>
      </c>
      <c r="D34" s="25">
        <v>2015</v>
      </c>
      <c r="E34" s="27" t="s">
        <v>67</v>
      </c>
      <c r="F34" s="27" t="s">
        <v>90</v>
      </c>
      <c r="G34" s="28">
        <v>34045410</v>
      </c>
      <c r="H34" s="29">
        <v>0</v>
      </c>
      <c r="I34" s="29">
        <v>2</v>
      </c>
      <c r="J34" s="29">
        <v>0</v>
      </c>
      <c r="K34" s="29">
        <v>1</v>
      </c>
      <c r="L34" s="29">
        <v>7</v>
      </c>
      <c r="M34" s="29">
        <v>3</v>
      </c>
      <c r="N34" s="29">
        <v>3</v>
      </c>
      <c r="O34" s="29">
        <f t="shared" si="1"/>
        <v>16</v>
      </c>
      <c r="P34" s="30">
        <f t="shared" si="2"/>
        <v>8</v>
      </c>
      <c r="Q34" s="30">
        <v>10</v>
      </c>
      <c r="R34" s="29">
        <v>4</v>
      </c>
      <c r="S34" s="31">
        <f t="shared" si="3"/>
        <v>14</v>
      </c>
      <c r="T34" s="32">
        <v>15</v>
      </c>
      <c r="U34" s="33">
        <f t="shared" si="4"/>
        <v>12.333333333333334</v>
      </c>
      <c r="V34" s="33">
        <v>12.75</v>
      </c>
      <c r="W34" s="33">
        <f t="shared" si="0"/>
        <v>12.583333333333332</v>
      </c>
    </row>
    <row r="35" spans="1:23" ht="28.5" hidden="1" customHeight="1">
      <c r="A35" s="25">
        <v>22</v>
      </c>
      <c r="B35" s="26" t="s">
        <v>19</v>
      </c>
      <c r="C35" s="26" t="s">
        <v>55</v>
      </c>
      <c r="D35" s="25">
        <v>2016</v>
      </c>
      <c r="E35" s="27" t="s">
        <v>67</v>
      </c>
      <c r="F35" s="27" t="s">
        <v>90</v>
      </c>
      <c r="G35" s="28">
        <v>34047283</v>
      </c>
      <c r="H35" s="29">
        <v>0</v>
      </c>
      <c r="I35" s="29">
        <v>0</v>
      </c>
      <c r="J35" s="29">
        <v>0</v>
      </c>
      <c r="K35" s="29"/>
      <c r="L35" s="29">
        <v>7</v>
      </c>
      <c r="M35" s="29">
        <v>3</v>
      </c>
      <c r="N35" s="29">
        <v>0</v>
      </c>
      <c r="O35" s="29">
        <f t="shared" si="1"/>
        <v>10</v>
      </c>
      <c r="P35" s="30">
        <f t="shared" si="2"/>
        <v>5</v>
      </c>
      <c r="Q35" s="30">
        <v>0</v>
      </c>
      <c r="R35" s="29">
        <v>2.25</v>
      </c>
      <c r="S35" s="31">
        <f t="shared" si="3"/>
        <v>2.25</v>
      </c>
      <c r="T35" s="32">
        <v>15</v>
      </c>
      <c r="U35" s="33">
        <f t="shared" si="4"/>
        <v>7.416666666666667</v>
      </c>
      <c r="V35" s="33">
        <v>0</v>
      </c>
      <c r="W35" s="33">
        <f t="shared" si="0"/>
        <v>2.9666666666666668</v>
      </c>
    </row>
    <row r="36" spans="1:23" ht="28.5" hidden="1" customHeight="1">
      <c r="A36" s="25">
        <v>23</v>
      </c>
      <c r="B36" s="26" t="s">
        <v>20</v>
      </c>
      <c r="C36" s="26" t="s">
        <v>56</v>
      </c>
      <c r="D36" s="25">
        <v>2016</v>
      </c>
      <c r="E36" s="27" t="s">
        <v>67</v>
      </c>
      <c r="F36" s="27" t="s">
        <v>90</v>
      </c>
      <c r="G36" s="28">
        <v>34046057</v>
      </c>
      <c r="H36" s="29">
        <v>0</v>
      </c>
      <c r="I36" s="29">
        <v>0</v>
      </c>
      <c r="J36" s="29">
        <v>0</v>
      </c>
      <c r="K36" s="29">
        <v>5.5</v>
      </c>
      <c r="L36" s="29">
        <v>6</v>
      </c>
      <c r="M36" s="29">
        <v>1</v>
      </c>
      <c r="N36" s="29">
        <v>2</v>
      </c>
      <c r="O36" s="29">
        <f t="shared" si="1"/>
        <v>14.5</v>
      </c>
      <c r="P36" s="30">
        <f t="shared" si="2"/>
        <v>7.25</v>
      </c>
      <c r="Q36" s="30">
        <v>8</v>
      </c>
      <c r="R36" s="29">
        <v>3.25</v>
      </c>
      <c r="S36" s="31">
        <f t="shared" si="3"/>
        <v>11.25</v>
      </c>
      <c r="T36" s="32">
        <v>15</v>
      </c>
      <c r="U36" s="33">
        <f t="shared" si="4"/>
        <v>11.166666666666666</v>
      </c>
      <c r="V36" s="33">
        <v>10</v>
      </c>
      <c r="W36" s="33">
        <f t="shared" si="0"/>
        <v>10.466666666666667</v>
      </c>
    </row>
    <row r="37" spans="1:23" ht="28.5" hidden="1" customHeight="1">
      <c r="A37" s="25">
        <v>24</v>
      </c>
      <c r="B37" s="26" t="s">
        <v>38</v>
      </c>
      <c r="C37" s="26" t="s">
        <v>64</v>
      </c>
      <c r="D37" s="25">
        <v>2015</v>
      </c>
      <c r="E37" s="27" t="s">
        <v>67</v>
      </c>
      <c r="F37" s="27" t="s">
        <v>90</v>
      </c>
      <c r="G37" s="28">
        <v>34056654</v>
      </c>
      <c r="H37" s="29">
        <v>1</v>
      </c>
      <c r="I37" s="29">
        <v>3</v>
      </c>
      <c r="J37" s="29">
        <v>3</v>
      </c>
      <c r="K37" s="29">
        <v>9</v>
      </c>
      <c r="L37" s="29">
        <v>7</v>
      </c>
      <c r="M37" s="29">
        <v>4</v>
      </c>
      <c r="N37" s="29">
        <v>3</v>
      </c>
      <c r="O37" s="29">
        <f t="shared" si="1"/>
        <v>30</v>
      </c>
      <c r="P37" s="30">
        <f t="shared" si="2"/>
        <v>15</v>
      </c>
      <c r="Q37" s="30">
        <v>13</v>
      </c>
      <c r="R37" s="29">
        <v>4.5</v>
      </c>
      <c r="S37" s="31">
        <f t="shared" si="3"/>
        <v>17.5</v>
      </c>
      <c r="T37" s="32">
        <v>15</v>
      </c>
      <c r="U37" s="33">
        <f t="shared" si="4"/>
        <v>15.833333333333334</v>
      </c>
      <c r="V37" s="33">
        <v>9</v>
      </c>
      <c r="W37" s="33">
        <f t="shared" si="0"/>
        <v>11.733333333333334</v>
      </c>
    </row>
    <row r="38" spans="1:23" ht="28.5" hidden="1" customHeight="1">
      <c r="A38" s="25">
        <v>25</v>
      </c>
      <c r="B38" s="26" t="s">
        <v>39</v>
      </c>
      <c r="C38" s="26" t="s">
        <v>21</v>
      </c>
      <c r="D38" s="25">
        <v>2015</v>
      </c>
      <c r="E38" s="27" t="s">
        <v>67</v>
      </c>
      <c r="F38" s="27" t="s">
        <v>90</v>
      </c>
      <c r="G38" s="28">
        <v>34047604</v>
      </c>
      <c r="H38" s="29">
        <v>0</v>
      </c>
      <c r="I38" s="29"/>
      <c r="J38" s="29">
        <v>3</v>
      </c>
      <c r="K38" s="29">
        <v>5</v>
      </c>
      <c r="L38" s="29">
        <v>6</v>
      </c>
      <c r="M38" s="29">
        <v>1</v>
      </c>
      <c r="N38" s="29">
        <v>2</v>
      </c>
      <c r="O38" s="29">
        <f t="shared" si="1"/>
        <v>17</v>
      </c>
      <c r="P38" s="30">
        <f t="shared" si="2"/>
        <v>8.5</v>
      </c>
      <c r="Q38" s="30">
        <v>13</v>
      </c>
      <c r="R38" s="29">
        <v>3.75</v>
      </c>
      <c r="S38" s="31">
        <f t="shared" si="3"/>
        <v>16.75</v>
      </c>
      <c r="T38" s="32">
        <v>15</v>
      </c>
      <c r="U38" s="33">
        <f t="shared" si="4"/>
        <v>13.416666666666666</v>
      </c>
      <c r="V38" s="33">
        <v>11.5</v>
      </c>
      <c r="W38" s="33">
        <f t="shared" si="0"/>
        <v>12.266666666666666</v>
      </c>
    </row>
    <row r="39" spans="1:23" ht="28.5" hidden="1" customHeight="1">
      <c r="A39" s="25">
        <v>26</v>
      </c>
      <c r="B39" s="26" t="s">
        <v>40</v>
      </c>
      <c r="C39" s="26" t="s">
        <v>45</v>
      </c>
      <c r="D39" s="25">
        <v>2016</v>
      </c>
      <c r="E39" s="27" t="s">
        <v>67</v>
      </c>
      <c r="F39" s="27" t="s">
        <v>90</v>
      </c>
      <c r="G39" s="47">
        <v>34053283</v>
      </c>
      <c r="H39" s="29">
        <v>1</v>
      </c>
      <c r="I39" s="29">
        <v>2</v>
      </c>
      <c r="J39" s="29">
        <v>5</v>
      </c>
      <c r="K39" s="29">
        <v>7</v>
      </c>
      <c r="L39" s="29">
        <v>7</v>
      </c>
      <c r="M39" s="29">
        <v>4</v>
      </c>
      <c r="N39" s="29">
        <v>3</v>
      </c>
      <c r="O39" s="29">
        <f t="shared" si="1"/>
        <v>29</v>
      </c>
      <c r="P39" s="30">
        <f t="shared" si="2"/>
        <v>14.5</v>
      </c>
      <c r="Q39" s="30">
        <v>12.5</v>
      </c>
      <c r="R39" s="29">
        <v>5</v>
      </c>
      <c r="S39" s="31">
        <f t="shared" si="3"/>
        <v>17.5</v>
      </c>
      <c r="T39" s="32">
        <v>15</v>
      </c>
      <c r="U39" s="33">
        <f t="shared" si="4"/>
        <v>15.666666666666666</v>
      </c>
      <c r="V39" s="33">
        <v>12.25</v>
      </c>
      <c r="W39" s="33">
        <f t="shared" si="0"/>
        <v>13.616666666666667</v>
      </c>
    </row>
    <row r="40" spans="1:23" ht="28.5" hidden="1" customHeight="1">
      <c r="A40" s="25">
        <v>27</v>
      </c>
      <c r="B40" s="26" t="s">
        <v>79</v>
      </c>
      <c r="C40" s="45" t="s">
        <v>83</v>
      </c>
      <c r="D40" s="44">
        <v>2015</v>
      </c>
      <c r="E40" s="27" t="s">
        <v>80</v>
      </c>
      <c r="F40" s="27" t="s">
        <v>110</v>
      </c>
      <c r="G40" s="28">
        <v>34048166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1"/>
        <v>0</v>
      </c>
      <c r="P40" s="30">
        <f t="shared" si="2"/>
        <v>0</v>
      </c>
      <c r="Q40" s="30"/>
      <c r="R40" s="29"/>
      <c r="S40" s="31">
        <f t="shared" si="3"/>
        <v>0</v>
      </c>
      <c r="T40" s="32">
        <v>0</v>
      </c>
      <c r="U40" s="33">
        <f t="shared" si="4"/>
        <v>0</v>
      </c>
      <c r="V40" s="33">
        <v>0</v>
      </c>
      <c r="W40" s="33">
        <f t="shared" si="0"/>
        <v>0</v>
      </c>
    </row>
    <row r="41" spans="1:23" ht="28.5" hidden="1" customHeight="1">
      <c r="A41" s="25">
        <v>28</v>
      </c>
      <c r="B41" s="26" t="s">
        <v>0</v>
      </c>
      <c r="C41" s="48" t="s">
        <v>109</v>
      </c>
      <c r="D41" s="25">
        <v>2015</v>
      </c>
      <c r="E41" s="27" t="s">
        <v>67</v>
      </c>
      <c r="F41" s="27" t="s">
        <v>110</v>
      </c>
      <c r="G41" s="28">
        <v>34057293</v>
      </c>
      <c r="H41" s="29">
        <v>0</v>
      </c>
      <c r="I41" s="29">
        <v>2</v>
      </c>
      <c r="J41" s="29">
        <v>1</v>
      </c>
      <c r="K41" s="29">
        <v>4</v>
      </c>
      <c r="L41" s="29">
        <v>5</v>
      </c>
      <c r="M41" s="29">
        <v>3</v>
      </c>
      <c r="N41" s="29">
        <v>3</v>
      </c>
      <c r="O41" s="29">
        <f t="shared" si="1"/>
        <v>18</v>
      </c>
      <c r="P41" s="30">
        <f t="shared" si="2"/>
        <v>9</v>
      </c>
      <c r="Q41" s="30">
        <v>11</v>
      </c>
      <c r="R41" s="29">
        <v>4</v>
      </c>
      <c r="S41" s="31">
        <f t="shared" si="3"/>
        <v>15</v>
      </c>
      <c r="T41" s="32">
        <v>15</v>
      </c>
      <c r="U41" s="33">
        <f t="shared" si="4"/>
        <v>13</v>
      </c>
      <c r="V41" s="33">
        <v>8.5</v>
      </c>
      <c r="W41" s="33">
        <f t="shared" si="0"/>
        <v>10.3</v>
      </c>
    </row>
    <row r="42" spans="1:23" ht="28.5" hidden="1" customHeight="1">
      <c r="A42" s="25">
        <v>29</v>
      </c>
      <c r="B42" s="26" t="s">
        <v>86</v>
      </c>
      <c r="C42" s="26" t="s">
        <v>45</v>
      </c>
      <c r="D42" s="25">
        <v>2014</v>
      </c>
      <c r="E42" s="27" t="s">
        <v>67</v>
      </c>
      <c r="F42" s="27" t="s">
        <v>90</v>
      </c>
      <c r="G42" s="28">
        <v>34047140</v>
      </c>
      <c r="H42" s="29">
        <v>0</v>
      </c>
      <c r="I42" s="29">
        <v>2</v>
      </c>
      <c r="J42" s="29">
        <v>3</v>
      </c>
      <c r="K42" s="29">
        <v>5</v>
      </c>
      <c r="L42" s="29">
        <v>7</v>
      </c>
      <c r="M42" s="29">
        <v>2</v>
      </c>
      <c r="N42" s="29">
        <v>2</v>
      </c>
      <c r="O42" s="29">
        <f t="shared" si="1"/>
        <v>21</v>
      </c>
      <c r="P42" s="30">
        <f t="shared" si="2"/>
        <v>10.5</v>
      </c>
      <c r="Q42" s="30">
        <v>7</v>
      </c>
      <c r="R42" s="29">
        <v>4.75</v>
      </c>
      <c r="S42" s="31">
        <f t="shared" si="3"/>
        <v>11.75</v>
      </c>
      <c r="T42" s="32">
        <v>15</v>
      </c>
      <c r="U42" s="33">
        <f t="shared" si="4"/>
        <v>12.416666666666666</v>
      </c>
      <c r="V42" s="33">
        <v>8.5</v>
      </c>
      <c r="W42" s="33">
        <f t="shared" si="0"/>
        <v>10.066666666666666</v>
      </c>
    </row>
    <row r="43" spans="1:23" ht="28.5" hidden="1" customHeight="1">
      <c r="A43" s="25">
        <v>30</v>
      </c>
      <c r="B43" s="26" t="s">
        <v>22</v>
      </c>
      <c r="C43" s="26" t="s">
        <v>23</v>
      </c>
      <c r="D43" s="25">
        <v>2012</v>
      </c>
      <c r="E43" s="27" t="s">
        <v>67</v>
      </c>
      <c r="F43" s="27" t="s">
        <v>90</v>
      </c>
      <c r="G43" s="28">
        <v>4031069</v>
      </c>
      <c r="H43" s="29">
        <v>0</v>
      </c>
      <c r="I43" s="29">
        <v>2</v>
      </c>
      <c r="J43" s="29">
        <v>3</v>
      </c>
      <c r="K43" s="29">
        <v>3</v>
      </c>
      <c r="L43" s="29">
        <v>6</v>
      </c>
      <c r="M43" s="29">
        <v>1</v>
      </c>
      <c r="N43" s="29">
        <v>4</v>
      </c>
      <c r="O43" s="29">
        <f t="shared" si="1"/>
        <v>19</v>
      </c>
      <c r="P43" s="30">
        <f t="shared" si="2"/>
        <v>9.5</v>
      </c>
      <c r="Q43" s="30">
        <v>6.5</v>
      </c>
      <c r="R43" s="29">
        <v>4.25</v>
      </c>
      <c r="S43" s="31">
        <f t="shared" si="3"/>
        <v>10.75</v>
      </c>
      <c r="T43" s="32">
        <v>15</v>
      </c>
      <c r="U43" s="33">
        <f t="shared" si="4"/>
        <v>11.75</v>
      </c>
      <c r="V43" s="33">
        <v>10</v>
      </c>
      <c r="W43" s="33">
        <f t="shared" si="0"/>
        <v>10.7</v>
      </c>
    </row>
    <row r="44" spans="1:23" ht="28.5" hidden="1" customHeight="1">
      <c r="A44" s="25">
        <v>31</v>
      </c>
      <c r="B44" s="26" t="s">
        <v>71</v>
      </c>
      <c r="C44" s="26" t="s">
        <v>72</v>
      </c>
      <c r="D44" s="27">
        <v>2015</v>
      </c>
      <c r="E44" s="27" t="s">
        <v>67</v>
      </c>
      <c r="F44" s="27" t="s">
        <v>90</v>
      </c>
      <c r="G44" s="28">
        <v>34048194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1"/>
        <v>0</v>
      </c>
      <c r="P44" s="30">
        <f t="shared" si="2"/>
        <v>0</v>
      </c>
      <c r="Q44" s="30"/>
      <c r="R44" s="29"/>
      <c r="S44" s="31">
        <f t="shared" si="3"/>
        <v>0</v>
      </c>
      <c r="T44" s="32">
        <v>0</v>
      </c>
      <c r="U44" s="33">
        <f t="shared" si="4"/>
        <v>0</v>
      </c>
      <c r="V44" s="33">
        <v>0</v>
      </c>
      <c r="W44" s="33">
        <f t="shared" si="0"/>
        <v>0</v>
      </c>
    </row>
    <row r="45" spans="1:23" ht="28.5" hidden="1" customHeight="1">
      <c r="A45" s="25">
        <v>32</v>
      </c>
      <c r="B45" s="26" t="s">
        <v>81</v>
      </c>
      <c r="C45" s="45" t="s">
        <v>82</v>
      </c>
      <c r="D45" s="44">
        <v>2015</v>
      </c>
      <c r="E45" s="27" t="s">
        <v>80</v>
      </c>
      <c r="F45" s="27" t="s">
        <v>90</v>
      </c>
      <c r="G45" s="28">
        <v>34045770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1"/>
        <v>0</v>
      </c>
      <c r="P45" s="30">
        <f t="shared" si="2"/>
        <v>0</v>
      </c>
      <c r="Q45" s="30"/>
      <c r="R45" s="29"/>
      <c r="S45" s="31">
        <f t="shared" si="3"/>
        <v>0</v>
      </c>
      <c r="T45" s="32">
        <v>0</v>
      </c>
      <c r="U45" s="33">
        <f t="shared" si="4"/>
        <v>0</v>
      </c>
      <c r="V45" s="33">
        <v>0</v>
      </c>
      <c r="W45" s="33">
        <f t="shared" si="0"/>
        <v>0</v>
      </c>
    </row>
    <row r="46" spans="1:23" ht="28.5" customHeight="1">
      <c r="A46" s="25">
        <v>33</v>
      </c>
      <c r="B46" s="26" t="s">
        <v>42</v>
      </c>
      <c r="C46" s="26" t="s">
        <v>65</v>
      </c>
      <c r="D46" s="25">
        <v>2016</v>
      </c>
      <c r="E46" s="27" t="s">
        <v>67</v>
      </c>
      <c r="F46" s="27" t="s">
        <v>90</v>
      </c>
      <c r="G46" s="28">
        <v>34043838</v>
      </c>
      <c r="H46" s="29">
        <v>0</v>
      </c>
      <c r="I46" s="29">
        <v>0</v>
      </c>
      <c r="J46" s="29">
        <v>2</v>
      </c>
      <c r="K46" s="29">
        <v>5</v>
      </c>
      <c r="L46" s="29">
        <v>7</v>
      </c>
      <c r="M46" s="29">
        <v>2</v>
      </c>
      <c r="N46" s="29">
        <v>2</v>
      </c>
      <c r="O46" s="29">
        <f t="shared" si="1"/>
        <v>18</v>
      </c>
      <c r="P46" s="30">
        <f t="shared" si="2"/>
        <v>9</v>
      </c>
      <c r="Q46" s="30">
        <v>6.5</v>
      </c>
      <c r="R46" s="29">
        <v>4</v>
      </c>
      <c r="S46" s="31">
        <f t="shared" si="3"/>
        <v>10.5</v>
      </c>
      <c r="T46" s="32">
        <v>15</v>
      </c>
      <c r="U46" s="33">
        <f t="shared" si="4"/>
        <v>11.5</v>
      </c>
      <c r="V46" s="53">
        <v>5.75</v>
      </c>
      <c r="W46" s="33">
        <f t="shared" si="0"/>
        <v>8.0500000000000007</v>
      </c>
    </row>
    <row r="47" spans="1:23" ht="28.5" hidden="1" customHeight="1">
      <c r="A47" s="25">
        <v>34</v>
      </c>
      <c r="B47" s="26" t="s">
        <v>24</v>
      </c>
      <c r="C47" s="26" t="s">
        <v>57</v>
      </c>
      <c r="D47" s="25">
        <v>2016</v>
      </c>
      <c r="E47" s="27" t="s">
        <v>67</v>
      </c>
      <c r="F47" s="27" t="s">
        <v>110</v>
      </c>
      <c r="G47" s="28">
        <v>34043010</v>
      </c>
      <c r="H47" s="29">
        <v>1.5</v>
      </c>
      <c r="I47" s="29">
        <v>0</v>
      </c>
      <c r="J47" s="29">
        <v>2</v>
      </c>
      <c r="K47" s="29">
        <v>0</v>
      </c>
      <c r="L47" s="29">
        <v>5</v>
      </c>
      <c r="M47" s="29">
        <v>0</v>
      </c>
      <c r="N47" s="29">
        <v>2</v>
      </c>
      <c r="O47" s="29">
        <f t="shared" si="1"/>
        <v>10.5</v>
      </c>
      <c r="P47" s="30">
        <f t="shared" si="2"/>
        <v>5.25</v>
      </c>
      <c r="Q47" s="30">
        <v>0</v>
      </c>
      <c r="R47" s="29">
        <v>2</v>
      </c>
      <c r="S47" s="31">
        <f t="shared" si="3"/>
        <v>2</v>
      </c>
      <c r="T47" s="32">
        <v>0</v>
      </c>
      <c r="U47" s="33">
        <f t="shared" si="4"/>
        <v>2.4166666666666665</v>
      </c>
      <c r="V47" s="33">
        <v>0</v>
      </c>
      <c r="W47" s="33">
        <f t="shared" si="0"/>
        <v>0.96666666666666667</v>
      </c>
    </row>
    <row r="48" spans="1:23" ht="28.5" customHeight="1">
      <c r="A48" s="25">
        <v>35</v>
      </c>
      <c r="B48" s="26" t="s">
        <v>25</v>
      </c>
      <c r="C48" s="26" t="s">
        <v>58</v>
      </c>
      <c r="D48" s="25">
        <v>2016</v>
      </c>
      <c r="E48" s="27" t="s">
        <v>67</v>
      </c>
      <c r="F48" s="27" t="s">
        <v>110</v>
      </c>
      <c r="G48" s="28">
        <v>34043468</v>
      </c>
      <c r="H48" s="29"/>
      <c r="I48" s="29"/>
      <c r="J48" s="29">
        <v>1</v>
      </c>
      <c r="K48" s="29"/>
      <c r="L48" s="29">
        <v>6</v>
      </c>
      <c r="M48" s="29">
        <v>0</v>
      </c>
      <c r="N48" s="29">
        <v>0</v>
      </c>
      <c r="O48" s="29">
        <f t="shared" si="1"/>
        <v>7</v>
      </c>
      <c r="P48" s="30">
        <f t="shared" si="2"/>
        <v>3.5</v>
      </c>
      <c r="Q48" s="30">
        <v>4.5</v>
      </c>
      <c r="R48" s="29">
        <v>1.25</v>
      </c>
      <c r="S48" s="31">
        <f t="shared" si="3"/>
        <v>5.75</v>
      </c>
      <c r="T48" s="32">
        <v>15</v>
      </c>
      <c r="U48" s="33">
        <f t="shared" si="4"/>
        <v>8.0833333333333339</v>
      </c>
      <c r="V48" s="53">
        <v>9</v>
      </c>
      <c r="W48" s="33">
        <f t="shared" si="0"/>
        <v>8.6333333333333329</v>
      </c>
    </row>
    <row r="49" spans="1:23" ht="28.5" hidden="1" customHeight="1">
      <c r="A49" s="25">
        <v>36</v>
      </c>
      <c r="B49" s="26" t="s">
        <v>26</v>
      </c>
      <c r="C49" s="26" t="s">
        <v>59</v>
      </c>
      <c r="D49" s="25">
        <v>2015</v>
      </c>
      <c r="E49" s="27" t="s">
        <v>67</v>
      </c>
      <c r="F49" s="27" t="s">
        <v>90</v>
      </c>
      <c r="G49" s="28">
        <v>34048150</v>
      </c>
      <c r="H49" s="29">
        <v>3</v>
      </c>
      <c r="I49" s="29">
        <v>2</v>
      </c>
      <c r="J49" s="29">
        <v>4</v>
      </c>
      <c r="K49" s="29">
        <v>7</v>
      </c>
      <c r="L49" s="29">
        <v>7</v>
      </c>
      <c r="M49" s="29">
        <v>1</v>
      </c>
      <c r="N49" s="29">
        <v>3</v>
      </c>
      <c r="O49" s="29">
        <f t="shared" si="1"/>
        <v>27</v>
      </c>
      <c r="P49" s="30">
        <f t="shared" si="2"/>
        <v>13.5</v>
      </c>
      <c r="Q49" s="30">
        <v>6</v>
      </c>
      <c r="R49" s="29">
        <v>4.75</v>
      </c>
      <c r="S49" s="31">
        <f t="shared" si="3"/>
        <v>10.75</v>
      </c>
      <c r="T49" s="32">
        <v>15</v>
      </c>
      <c r="U49" s="33">
        <f t="shared" si="4"/>
        <v>13.083333333333334</v>
      </c>
      <c r="V49" s="33">
        <v>12</v>
      </c>
      <c r="W49" s="33">
        <f t="shared" si="0"/>
        <v>12.433333333333334</v>
      </c>
    </row>
    <row r="50" spans="1:23" ht="28.5" hidden="1" customHeight="1">
      <c r="A50" s="25">
        <v>37</v>
      </c>
      <c r="B50" s="26" t="s">
        <v>27</v>
      </c>
      <c r="C50" s="26" t="s">
        <v>60</v>
      </c>
      <c r="D50" s="25">
        <v>2015</v>
      </c>
      <c r="E50" s="27" t="s">
        <v>67</v>
      </c>
      <c r="F50" s="27" t="s">
        <v>90</v>
      </c>
      <c r="G50" s="28">
        <v>34046877</v>
      </c>
      <c r="H50" s="29">
        <v>2</v>
      </c>
      <c r="I50" s="29"/>
      <c r="J50" s="29">
        <v>4</v>
      </c>
      <c r="K50" s="29">
        <v>7</v>
      </c>
      <c r="L50" s="29">
        <v>7</v>
      </c>
      <c r="M50" s="29">
        <v>4</v>
      </c>
      <c r="N50" s="29">
        <v>3</v>
      </c>
      <c r="O50" s="29">
        <f t="shared" si="1"/>
        <v>27</v>
      </c>
      <c r="P50" s="30">
        <f t="shared" si="2"/>
        <v>13.5</v>
      </c>
      <c r="Q50" s="30">
        <v>3</v>
      </c>
      <c r="R50" s="29">
        <v>4</v>
      </c>
      <c r="S50" s="31">
        <f t="shared" si="3"/>
        <v>7</v>
      </c>
      <c r="T50" s="32">
        <v>15</v>
      </c>
      <c r="U50" s="33">
        <f t="shared" si="4"/>
        <v>11.833333333333334</v>
      </c>
      <c r="V50" s="33">
        <v>9.25</v>
      </c>
      <c r="W50" s="33">
        <f t="shared" si="0"/>
        <v>10.283333333333333</v>
      </c>
    </row>
    <row r="51" spans="1:23" ht="28.5" hidden="1" customHeight="1">
      <c r="A51" s="25">
        <v>38</v>
      </c>
      <c r="B51" s="26" t="s">
        <v>1</v>
      </c>
      <c r="C51" s="49" t="s">
        <v>61</v>
      </c>
      <c r="D51" s="25">
        <v>2015</v>
      </c>
      <c r="E51" s="27" t="s">
        <v>67</v>
      </c>
      <c r="F51" s="27" t="s">
        <v>110</v>
      </c>
      <c r="G51" s="28">
        <v>34045480</v>
      </c>
      <c r="H51" s="29">
        <v>0</v>
      </c>
      <c r="I51" s="29">
        <v>1</v>
      </c>
      <c r="J51" s="29">
        <v>5</v>
      </c>
      <c r="K51" s="29">
        <v>3</v>
      </c>
      <c r="L51" s="29">
        <v>3</v>
      </c>
      <c r="M51" s="29">
        <v>1</v>
      </c>
      <c r="N51" s="29">
        <v>1</v>
      </c>
      <c r="O51" s="29">
        <f t="shared" si="1"/>
        <v>14</v>
      </c>
      <c r="P51" s="30">
        <f t="shared" si="2"/>
        <v>7</v>
      </c>
      <c r="Q51" s="30">
        <v>10</v>
      </c>
      <c r="R51" s="29">
        <v>3.5</v>
      </c>
      <c r="S51" s="31">
        <f t="shared" si="3"/>
        <v>13.5</v>
      </c>
      <c r="T51" s="32">
        <v>15</v>
      </c>
      <c r="U51" s="33">
        <f t="shared" si="4"/>
        <v>11.833333333333334</v>
      </c>
      <c r="V51" s="33">
        <v>10.75</v>
      </c>
      <c r="W51" s="33">
        <f t="shared" si="0"/>
        <v>11.183333333333334</v>
      </c>
    </row>
    <row r="52" spans="1:23" ht="28.5" hidden="1" customHeight="1">
      <c r="A52" s="25">
        <v>39</v>
      </c>
      <c r="B52" s="26" t="s">
        <v>28</v>
      </c>
      <c r="C52" s="26" t="s">
        <v>29</v>
      </c>
      <c r="D52" s="25">
        <v>2015</v>
      </c>
      <c r="E52" s="27" t="s">
        <v>67</v>
      </c>
      <c r="F52" s="27" t="s">
        <v>90</v>
      </c>
      <c r="G52" s="28">
        <v>34056714</v>
      </c>
      <c r="H52" s="29">
        <v>2</v>
      </c>
      <c r="I52" s="29">
        <v>0</v>
      </c>
      <c r="J52" s="29">
        <v>3</v>
      </c>
      <c r="K52" s="29">
        <v>8</v>
      </c>
      <c r="L52" s="29">
        <v>6</v>
      </c>
      <c r="M52" s="29">
        <v>2</v>
      </c>
      <c r="N52" s="29">
        <v>4</v>
      </c>
      <c r="O52" s="29">
        <f t="shared" si="1"/>
        <v>25</v>
      </c>
      <c r="P52" s="30">
        <f t="shared" si="2"/>
        <v>12.5</v>
      </c>
      <c r="Q52" s="30">
        <v>15</v>
      </c>
      <c r="R52" s="29">
        <v>4</v>
      </c>
      <c r="S52" s="31">
        <f t="shared" si="3"/>
        <v>19</v>
      </c>
      <c r="T52" s="32">
        <v>15</v>
      </c>
      <c r="U52" s="33">
        <f t="shared" si="4"/>
        <v>15.5</v>
      </c>
      <c r="V52" s="33">
        <v>11.5</v>
      </c>
      <c r="W52" s="33">
        <f t="shared" si="0"/>
        <v>13.1</v>
      </c>
    </row>
    <row r="53" spans="1:23" ht="28.5" hidden="1" customHeight="1">
      <c r="A53" s="25">
        <v>40</v>
      </c>
      <c r="B53" s="26" t="s">
        <v>30</v>
      </c>
      <c r="C53" s="26" t="s">
        <v>62</v>
      </c>
      <c r="D53" s="25">
        <v>2016</v>
      </c>
      <c r="E53" s="27" t="s">
        <v>67</v>
      </c>
      <c r="F53" s="27" t="s">
        <v>90</v>
      </c>
      <c r="G53" s="28">
        <v>35042276</v>
      </c>
      <c r="H53" s="29">
        <v>0</v>
      </c>
      <c r="I53" s="29">
        <v>0</v>
      </c>
      <c r="J53" s="29">
        <v>2</v>
      </c>
      <c r="K53" s="29">
        <v>2</v>
      </c>
      <c r="L53" s="29">
        <v>2</v>
      </c>
      <c r="M53" s="29">
        <v>2</v>
      </c>
      <c r="N53" s="29">
        <v>2</v>
      </c>
      <c r="O53" s="29">
        <f t="shared" si="1"/>
        <v>10</v>
      </c>
      <c r="P53" s="30">
        <f t="shared" si="2"/>
        <v>5</v>
      </c>
      <c r="Q53" s="30">
        <v>11</v>
      </c>
      <c r="R53" s="29">
        <v>4.5</v>
      </c>
      <c r="S53" s="31">
        <f t="shared" si="3"/>
        <v>15.5</v>
      </c>
      <c r="T53" s="32">
        <v>15</v>
      </c>
      <c r="U53" s="33">
        <f t="shared" si="4"/>
        <v>11.833333333333334</v>
      </c>
      <c r="V53" s="33">
        <v>11.5</v>
      </c>
      <c r="W53" s="33">
        <f t="shared" si="0"/>
        <v>11.633333333333333</v>
      </c>
    </row>
    <row r="54" spans="1:23" ht="28.5" hidden="1" customHeight="1">
      <c r="A54" s="25">
        <v>41</v>
      </c>
      <c r="B54" s="26" t="s">
        <v>43</v>
      </c>
      <c r="C54" s="26" t="s">
        <v>66</v>
      </c>
      <c r="D54" s="25">
        <v>2016</v>
      </c>
      <c r="E54" s="27" t="s">
        <v>67</v>
      </c>
      <c r="F54" s="27" t="s">
        <v>110</v>
      </c>
      <c r="G54" s="28">
        <v>34039277</v>
      </c>
      <c r="H54" s="29">
        <v>0</v>
      </c>
      <c r="I54" s="29">
        <v>0</v>
      </c>
      <c r="J54" s="29">
        <v>0</v>
      </c>
      <c r="K54" s="29">
        <v>5</v>
      </c>
      <c r="L54" s="29">
        <v>0</v>
      </c>
      <c r="M54" s="29">
        <v>2</v>
      </c>
      <c r="N54" s="29">
        <v>3</v>
      </c>
      <c r="O54" s="29">
        <f t="shared" si="1"/>
        <v>10</v>
      </c>
      <c r="P54" s="30">
        <f t="shared" si="2"/>
        <v>5</v>
      </c>
      <c r="Q54" s="30">
        <v>14.5</v>
      </c>
      <c r="R54" s="29">
        <v>2.5</v>
      </c>
      <c r="S54" s="31">
        <f t="shared" si="3"/>
        <v>17</v>
      </c>
      <c r="T54" s="32">
        <v>15</v>
      </c>
      <c r="U54" s="33">
        <f t="shared" si="4"/>
        <v>12.333333333333334</v>
      </c>
      <c r="V54" s="33">
        <v>12.25</v>
      </c>
      <c r="W54" s="33">
        <f t="shared" si="0"/>
        <v>12.283333333333333</v>
      </c>
    </row>
    <row r="55" spans="1:23" ht="28.5" hidden="1" customHeight="1">
      <c r="A55" s="25">
        <v>42</v>
      </c>
      <c r="B55" s="26" t="s">
        <v>31</v>
      </c>
      <c r="C55" s="26" t="s">
        <v>32</v>
      </c>
      <c r="D55" s="25">
        <v>2016</v>
      </c>
      <c r="E55" s="27" t="s">
        <v>67</v>
      </c>
      <c r="F55" s="27" t="s">
        <v>90</v>
      </c>
      <c r="G55" s="28">
        <v>35088563</v>
      </c>
      <c r="H55" s="29">
        <v>3</v>
      </c>
      <c r="I55" s="29">
        <v>0</v>
      </c>
      <c r="J55" s="29">
        <v>5</v>
      </c>
      <c r="K55" s="29">
        <v>7</v>
      </c>
      <c r="L55" s="29">
        <v>7</v>
      </c>
      <c r="M55" s="29">
        <v>3</v>
      </c>
      <c r="N55" s="29">
        <v>2</v>
      </c>
      <c r="O55" s="29">
        <f t="shared" si="1"/>
        <v>27</v>
      </c>
      <c r="P55" s="30">
        <f t="shared" si="2"/>
        <v>13.5</v>
      </c>
      <c r="Q55" s="30">
        <v>8</v>
      </c>
      <c r="R55" s="29">
        <v>4.75</v>
      </c>
      <c r="S55" s="31">
        <f t="shared" si="3"/>
        <v>12.75</v>
      </c>
      <c r="T55" s="32">
        <v>15</v>
      </c>
      <c r="U55" s="33">
        <f t="shared" si="4"/>
        <v>13.75</v>
      </c>
      <c r="V55" s="33">
        <v>9</v>
      </c>
      <c r="W55" s="33">
        <f t="shared" si="0"/>
        <v>10.899999999999999</v>
      </c>
    </row>
    <row r="56" spans="1:23" ht="28.5" hidden="1" customHeight="1">
      <c r="A56" s="25">
        <v>43</v>
      </c>
      <c r="B56" s="50" t="s">
        <v>33</v>
      </c>
      <c r="C56" s="50" t="s">
        <v>34</v>
      </c>
      <c r="D56" s="51">
        <v>2016</v>
      </c>
      <c r="E56" s="27" t="s">
        <v>67</v>
      </c>
      <c r="F56" s="27" t="s">
        <v>90</v>
      </c>
      <c r="G56" s="28">
        <v>34059655</v>
      </c>
      <c r="H56" s="29">
        <v>1</v>
      </c>
      <c r="I56" s="29">
        <v>0</v>
      </c>
      <c r="J56" s="29">
        <v>5</v>
      </c>
      <c r="K56" s="29">
        <v>5</v>
      </c>
      <c r="L56" s="29">
        <v>3</v>
      </c>
      <c r="M56" s="29">
        <v>3</v>
      </c>
      <c r="N56" s="29">
        <v>3</v>
      </c>
      <c r="O56" s="29">
        <f t="shared" si="1"/>
        <v>20</v>
      </c>
      <c r="P56" s="30">
        <f t="shared" si="2"/>
        <v>10</v>
      </c>
      <c r="Q56" s="30">
        <v>7.5</v>
      </c>
      <c r="R56" s="29">
        <v>4.5</v>
      </c>
      <c r="S56" s="31">
        <f t="shared" si="3"/>
        <v>12</v>
      </c>
      <c r="T56" s="32">
        <v>15</v>
      </c>
      <c r="U56" s="33">
        <f t="shared" si="4"/>
        <v>12.333333333333334</v>
      </c>
      <c r="V56" s="33">
        <v>10</v>
      </c>
      <c r="W56" s="33">
        <f t="shared" si="0"/>
        <v>10.933333333333334</v>
      </c>
    </row>
    <row r="57" spans="1:23" ht="28.5" hidden="1" customHeight="1">
      <c r="A57" s="25">
        <v>44</v>
      </c>
      <c r="B57" s="26" t="s">
        <v>76</v>
      </c>
      <c r="C57" s="26" t="s">
        <v>77</v>
      </c>
      <c r="D57" s="44">
        <v>2016</v>
      </c>
      <c r="E57" s="27" t="s">
        <v>67</v>
      </c>
      <c r="F57" s="27" t="s">
        <v>90</v>
      </c>
      <c r="G57" s="28">
        <v>34048267</v>
      </c>
      <c r="H57" s="29">
        <v>3</v>
      </c>
      <c r="I57" s="29">
        <v>2</v>
      </c>
      <c r="J57" s="29">
        <v>2</v>
      </c>
      <c r="K57" s="29">
        <v>6</v>
      </c>
      <c r="L57" s="29">
        <v>7</v>
      </c>
      <c r="M57" s="29">
        <v>5</v>
      </c>
      <c r="N57" s="29">
        <v>0</v>
      </c>
      <c r="O57" s="29">
        <f t="shared" si="1"/>
        <v>25</v>
      </c>
      <c r="P57" s="30">
        <f t="shared" si="2"/>
        <v>12.5</v>
      </c>
      <c r="Q57" s="30">
        <v>15</v>
      </c>
      <c r="R57" s="29">
        <v>3.5</v>
      </c>
      <c r="S57" s="31">
        <f t="shared" si="3"/>
        <v>18.5</v>
      </c>
      <c r="T57" s="32">
        <v>15</v>
      </c>
      <c r="U57" s="33">
        <f t="shared" si="4"/>
        <v>15.333333333333334</v>
      </c>
      <c r="V57" s="33">
        <v>10.25</v>
      </c>
      <c r="W57" s="33">
        <f t="shared" si="0"/>
        <v>12.283333333333333</v>
      </c>
    </row>
    <row r="58" spans="1:23" ht="28.5" hidden="1" customHeight="1">
      <c r="A58" s="25">
        <v>45</v>
      </c>
      <c r="B58" s="26" t="s">
        <v>35</v>
      </c>
      <c r="C58" s="26" t="s">
        <v>36</v>
      </c>
      <c r="D58" s="25">
        <v>2016</v>
      </c>
      <c r="E58" s="27" t="s">
        <v>67</v>
      </c>
      <c r="F58" s="27" t="s">
        <v>90</v>
      </c>
      <c r="G58" s="28">
        <v>34052603</v>
      </c>
      <c r="H58" s="29">
        <v>2</v>
      </c>
      <c r="I58" s="29">
        <v>0</v>
      </c>
      <c r="J58" s="29">
        <v>0</v>
      </c>
      <c r="K58" s="29">
        <v>0</v>
      </c>
      <c r="L58" s="29">
        <v>0</v>
      </c>
      <c r="M58" s="29">
        <v>3</v>
      </c>
      <c r="N58" s="29">
        <v>2</v>
      </c>
      <c r="O58" s="29">
        <f t="shared" si="1"/>
        <v>7</v>
      </c>
      <c r="P58" s="30">
        <f t="shared" si="2"/>
        <v>3.5</v>
      </c>
      <c r="Q58" s="30">
        <v>0</v>
      </c>
      <c r="R58" s="29">
        <v>2</v>
      </c>
      <c r="S58" s="31">
        <f t="shared" si="3"/>
        <v>2</v>
      </c>
      <c r="T58" s="32">
        <v>0</v>
      </c>
      <c r="U58" s="33">
        <f t="shared" si="4"/>
        <v>1.8333333333333333</v>
      </c>
      <c r="V58" s="33">
        <v>0</v>
      </c>
      <c r="W58" s="33">
        <f t="shared" si="0"/>
        <v>0.73333333333333339</v>
      </c>
    </row>
    <row r="59" spans="1:23" ht="28.5" customHeight="1">
      <c r="A59" s="25">
        <v>46</v>
      </c>
      <c r="B59" s="26" t="s">
        <v>91</v>
      </c>
      <c r="C59" s="26" t="s">
        <v>92</v>
      </c>
      <c r="D59" s="44">
        <v>2010</v>
      </c>
      <c r="E59" s="52">
        <v>0.2</v>
      </c>
      <c r="F59" s="27" t="s">
        <v>90</v>
      </c>
      <c r="G59" s="28">
        <v>4033550</v>
      </c>
      <c r="H59" s="29">
        <v>0</v>
      </c>
      <c r="I59" s="29">
        <v>0</v>
      </c>
      <c r="J59" s="29">
        <v>0</v>
      </c>
      <c r="K59" s="29">
        <v>0</v>
      </c>
      <c r="L59" s="29">
        <v>4</v>
      </c>
      <c r="M59" s="29">
        <v>0</v>
      </c>
      <c r="N59" s="29">
        <v>1</v>
      </c>
      <c r="O59" s="29">
        <f t="shared" si="1"/>
        <v>5</v>
      </c>
      <c r="P59" s="30">
        <f t="shared" si="2"/>
        <v>2.5</v>
      </c>
      <c r="Q59" s="30">
        <v>0</v>
      </c>
      <c r="R59" s="29">
        <v>2.75</v>
      </c>
      <c r="S59" s="31">
        <f t="shared" si="3"/>
        <v>2.75</v>
      </c>
      <c r="T59" s="32">
        <v>15</v>
      </c>
      <c r="U59" s="33">
        <f t="shared" si="4"/>
        <v>6.75</v>
      </c>
      <c r="V59" s="53">
        <v>4.5</v>
      </c>
      <c r="W59" s="33">
        <f t="shared" si="0"/>
        <v>5.4</v>
      </c>
    </row>
    <row r="60" spans="1:23" ht="28.5" hidden="1" customHeight="1">
      <c r="A60" s="25">
        <v>47</v>
      </c>
      <c r="B60" s="26" t="s">
        <v>93</v>
      </c>
      <c r="C60" s="26" t="s">
        <v>94</v>
      </c>
      <c r="D60" s="44">
        <v>2011</v>
      </c>
      <c r="E60" s="52">
        <v>0.2</v>
      </c>
      <c r="F60" s="27" t="s">
        <v>90</v>
      </c>
      <c r="G60" s="28">
        <v>4031430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1"/>
        <v>0</v>
      </c>
      <c r="P60" s="30">
        <f t="shared" si="2"/>
        <v>0</v>
      </c>
      <c r="Q60" s="30"/>
      <c r="R60" s="29"/>
      <c r="S60" s="31">
        <f t="shared" si="3"/>
        <v>0</v>
      </c>
      <c r="T60" s="32">
        <v>0</v>
      </c>
      <c r="U60" s="33">
        <f t="shared" si="4"/>
        <v>0</v>
      </c>
      <c r="V60" s="33">
        <v>0</v>
      </c>
      <c r="W60" s="33">
        <f t="shared" si="0"/>
        <v>0</v>
      </c>
    </row>
  </sheetData>
  <sortState ref="B9:E53">
    <sortCondition ref="B9:B53"/>
  </sortState>
  <mergeCells count="5">
    <mergeCell ref="A1:W1"/>
    <mergeCell ref="A2:W2"/>
    <mergeCell ref="A3:W3"/>
    <mergeCell ref="A4:W4"/>
    <mergeCell ref="A10:D10"/>
  </mergeCells>
  <pageMargins left="0.15748031496062992" right="0.19685039370078741" top="0.23622047244094491" bottom="0.39370078740157483" header="0.31496062992125984" footer="0.31496062992125984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BI</vt:lpstr>
      <vt:lpstr>Feuil2</vt:lpstr>
      <vt:lpstr>Feuil3</vt:lpstr>
      <vt:lpstr>BI!Zone_d_impression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2020-09-07T10:12:12Z</cp:lastPrinted>
  <dcterms:created xsi:type="dcterms:W3CDTF">2019-10-20T08:46:40Z</dcterms:created>
  <dcterms:modified xsi:type="dcterms:W3CDTF">2020-09-07T10:14:23Z</dcterms:modified>
</cp:coreProperties>
</file>