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 firstSheet="2" activeTab="2"/>
  </bookViews>
  <sheets>
    <sheet name="Détails" sheetId="1" state="hidden" r:id="rId1"/>
    <sheet name="Préjurie" sheetId="19" state="hidden" r:id="rId2"/>
    <sheet name="affichage" sheetId="20" r:id="rId3"/>
  </sheets>
  <definedNames>
    <definedName name="_xlnm.Print_Area" localSheetId="0">Détails!$A$1:$Q$30</definedName>
    <definedName name="_xlnm.Print_Area" localSheetId="1">Préjurie!$A$1:$R$30</definedName>
  </definedNames>
  <calcPr calcId="124519"/>
</workbook>
</file>

<file path=xl/calcChain.xml><?xml version="1.0" encoding="utf-8"?>
<calcChain xmlns="http://schemas.openxmlformats.org/spreadsheetml/2006/main">
  <c r="L30" i="20"/>
  <c r="L29"/>
  <c r="L28"/>
  <c r="L27"/>
  <c r="I27"/>
  <c r="J27" s="1"/>
  <c r="M27" s="1"/>
  <c r="L26"/>
  <c r="I26"/>
  <c r="J26" s="1"/>
  <c r="M26" s="1"/>
  <c r="L25"/>
  <c r="I25"/>
  <c r="J25" s="1"/>
  <c r="L24"/>
  <c r="L23"/>
  <c r="I23"/>
  <c r="J23" s="1"/>
  <c r="L22"/>
  <c r="L21"/>
  <c r="I21"/>
  <c r="J21" s="1"/>
  <c r="L20"/>
  <c r="L19"/>
  <c r="I19"/>
  <c r="J19" s="1"/>
  <c r="L18"/>
  <c r="L17"/>
  <c r="I17"/>
  <c r="J17" s="1"/>
  <c r="L16"/>
  <c r="L15"/>
  <c r="I15"/>
  <c r="J15" s="1"/>
  <c r="L14"/>
  <c r="L13"/>
  <c r="I13"/>
  <c r="J13" s="1"/>
  <c r="L12"/>
  <c r="O13" i="1"/>
  <c r="O14"/>
  <c r="O15"/>
  <c r="O16"/>
  <c r="O17"/>
  <c r="O18"/>
  <c r="O19"/>
  <c r="O20"/>
  <c r="O21"/>
  <c r="O22"/>
  <c r="O23"/>
  <c r="O24"/>
  <c r="O25"/>
  <c r="O26"/>
  <c r="O27"/>
  <c r="O28"/>
  <c r="O29"/>
  <c r="O30"/>
  <c r="O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2"/>
  <c r="G13"/>
  <c r="J13" s="1"/>
  <c r="L13" s="1"/>
  <c r="M13" s="1"/>
  <c r="P13" s="1"/>
  <c r="G14"/>
  <c r="J14" s="1"/>
  <c r="L14" s="1"/>
  <c r="M14" s="1"/>
  <c r="P14" s="1"/>
  <c r="G15"/>
  <c r="J15" s="1"/>
  <c r="L15" s="1"/>
  <c r="M15" s="1"/>
  <c r="P15" s="1"/>
  <c r="G16"/>
  <c r="J16" s="1"/>
  <c r="L16" s="1"/>
  <c r="M16" s="1"/>
  <c r="P16" s="1"/>
  <c r="G17"/>
  <c r="J17" s="1"/>
  <c r="L17" s="1"/>
  <c r="M17" s="1"/>
  <c r="P17" s="1"/>
  <c r="G18"/>
  <c r="J18" s="1"/>
  <c r="L18" s="1"/>
  <c r="M18" s="1"/>
  <c r="P18" s="1"/>
  <c r="G19"/>
  <c r="J19" s="1"/>
  <c r="L19" s="1"/>
  <c r="M19" s="1"/>
  <c r="P19" s="1"/>
  <c r="G20"/>
  <c r="J20" s="1"/>
  <c r="L20" s="1"/>
  <c r="M20" s="1"/>
  <c r="P20" s="1"/>
  <c r="G21"/>
  <c r="J21" s="1"/>
  <c r="L21" s="1"/>
  <c r="M21" s="1"/>
  <c r="P21" s="1"/>
  <c r="G22"/>
  <c r="J22" s="1"/>
  <c r="L22" s="1"/>
  <c r="M22" s="1"/>
  <c r="P22" s="1"/>
  <c r="G23"/>
  <c r="J23" s="1"/>
  <c r="L23" s="1"/>
  <c r="M23" s="1"/>
  <c r="P23" s="1"/>
  <c r="G24"/>
  <c r="J24" s="1"/>
  <c r="L24" s="1"/>
  <c r="M24" s="1"/>
  <c r="P24" s="1"/>
  <c r="G25"/>
  <c r="J25" s="1"/>
  <c r="L25" s="1"/>
  <c r="M25" s="1"/>
  <c r="P25" s="1"/>
  <c r="G26"/>
  <c r="J26" s="1"/>
  <c r="L26" s="1"/>
  <c r="M26" s="1"/>
  <c r="P26" s="1"/>
  <c r="G27"/>
  <c r="J27" s="1"/>
  <c r="L27" s="1"/>
  <c r="M27" s="1"/>
  <c r="P27" s="1"/>
  <c r="G28"/>
  <c r="J28" s="1"/>
  <c r="L28" s="1"/>
  <c r="M28" s="1"/>
  <c r="P28" s="1"/>
  <c r="G29"/>
  <c r="J29" s="1"/>
  <c r="L29" s="1"/>
  <c r="M29" s="1"/>
  <c r="P29" s="1"/>
  <c r="G30"/>
  <c r="J30" s="1"/>
  <c r="L30" s="1"/>
  <c r="M30" s="1"/>
  <c r="P30" s="1"/>
  <c r="G12"/>
  <c r="J12" s="1"/>
  <c r="L12" s="1"/>
  <c r="M12" s="1"/>
  <c r="P12" s="1"/>
  <c r="I12" i="20" l="1"/>
  <c r="J12" s="1"/>
  <c r="M12" s="1"/>
  <c r="I14"/>
  <c r="J14" s="1"/>
  <c r="M14" s="1"/>
  <c r="I16"/>
  <c r="J16" s="1"/>
  <c r="M16" s="1"/>
  <c r="I18"/>
  <c r="J18" s="1"/>
  <c r="M18" s="1"/>
  <c r="I20"/>
  <c r="J20" s="1"/>
  <c r="M20" s="1"/>
  <c r="I22"/>
  <c r="J22" s="1"/>
  <c r="M22" s="1"/>
  <c r="I24"/>
  <c r="J24" s="1"/>
  <c r="M24" s="1"/>
  <c r="I28"/>
  <c r="J28" s="1"/>
  <c r="M28" s="1"/>
  <c r="I29"/>
  <c r="J29" s="1"/>
  <c r="M29" s="1"/>
  <c r="I30"/>
  <c r="J30" s="1"/>
  <c r="M30" s="1"/>
  <c r="M13"/>
  <c r="M15"/>
  <c r="M17"/>
  <c r="M19"/>
  <c r="M21"/>
  <c r="M23"/>
  <c r="M25"/>
</calcChain>
</file>

<file path=xl/sharedStrings.xml><?xml version="1.0" encoding="utf-8"?>
<sst xmlns="http://schemas.openxmlformats.org/spreadsheetml/2006/main" count="204" uniqueCount="78">
  <si>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</si>
  <si>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</si>
  <si>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</si>
  <si>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</si>
  <si>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</si>
  <si>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</t>
  </si>
  <si>
    <t>Sara</t>
  </si>
  <si>
    <t xml:space="preserve">MHH </t>
  </si>
  <si>
    <t xml:space="preserve">   Liste des étudiants de  Master1       </t>
  </si>
  <si>
    <t>Nom</t>
  </si>
  <si>
    <t xml:space="preserve">  Prénom</t>
  </si>
  <si>
    <t>Esma</t>
  </si>
  <si>
    <t>N° d'inscrit</t>
  </si>
  <si>
    <t>CHABANE</t>
  </si>
  <si>
    <t>Rim</t>
  </si>
  <si>
    <t>GUECHI</t>
  </si>
  <si>
    <t>Kelthoum</t>
  </si>
  <si>
    <t>OUDINA</t>
  </si>
  <si>
    <t>Dikra</t>
  </si>
  <si>
    <t>ELHADEF ELOKKI</t>
  </si>
  <si>
    <t>Halima</t>
  </si>
  <si>
    <t>BOUZIOUR</t>
  </si>
  <si>
    <t>Djihed</t>
  </si>
  <si>
    <t>KHOUALDI</t>
  </si>
  <si>
    <t>Nour El Houda</t>
  </si>
  <si>
    <t>SOUDOUS</t>
  </si>
  <si>
    <t>Djihene</t>
  </si>
  <si>
    <t>BENMERZOUG</t>
  </si>
  <si>
    <t>Nesrine</t>
  </si>
  <si>
    <t>MECHERI</t>
  </si>
  <si>
    <t>MEHENAOUI</t>
  </si>
  <si>
    <t>Meroua</t>
  </si>
  <si>
    <t>BAADECHE</t>
  </si>
  <si>
    <t>Soundouce Hibat Ellah</t>
  </si>
  <si>
    <t>BENRABAH</t>
  </si>
  <si>
    <t>Maria</t>
  </si>
  <si>
    <t>ROBAI</t>
  </si>
  <si>
    <t>Bouchra</t>
  </si>
  <si>
    <t>BELHEINE</t>
  </si>
  <si>
    <t>Ines</t>
  </si>
  <si>
    <t>BOUKERMA</t>
  </si>
  <si>
    <t>Randa</t>
  </si>
  <si>
    <t>AIT HAMOUDA</t>
  </si>
  <si>
    <t>Amina</t>
  </si>
  <si>
    <t>BACHKHAZNADJI</t>
  </si>
  <si>
    <t>Lamis</t>
  </si>
  <si>
    <t>BENARIBA</t>
  </si>
  <si>
    <t xml:space="preserve">Nom  </t>
  </si>
  <si>
    <t>Prénom</t>
  </si>
  <si>
    <t>N° de carte</t>
  </si>
  <si>
    <t>Intérro1</t>
  </si>
  <si>
    <t>Intérro2</t>
  </si>
  <si>
    <t>TP</t>
  </si>
  <si>
    <t>CC</t>
  </si>
  <si>
    <t xml:space="preserve">قسم البيولوجيا التطبيقية                                           Département de Biologie Appliquée                     </t>
  </si>
  <si>
    <t>2019/2020</t>
  </si>
  <si>
    <t xml:space="preserve">قسم البيولوجيا التطبيقية                                                                                                                                                                Département de Biologie Appliquée                     </t>
  </si>
  <si>
    <t xml:space="preserve">M2 Microbiologie et  Hygiène Hospitalière </t>
  </si>
  <si>
    <t>15/34063920</t>
  </si>
  <si>
    <t>15/34048134</t>
  </si>
  <si>
    <t>15/34045314</t>
  </si>
  <si>
    <t>Date: ………….…</t>
  </si>
  <si>
    <t xml:space="preserve">SIAH </t>
  </si>
  <si>
    <t>Rayene (V)</t>
  </si>
  <si>
    <t>14,5</t>
  </si>
  <si>
    <t>13,5</t>
  </si>
  <si>
    <t>16,5</t>
  </si>
  <si>
    <t>15,5</t>
  </si>
  <si>
    <t>14,75</t>
  </si>
  <si>
    <t>Interro/10</t>
  </si>
  <si>
    <t>Expo</t>
  </si>
  <si>
    <t>expo/10</t>
  </si>
  <si>
    <t>Trp/20</t>
  </si>
  <si>
    <t>Trp+TP/20</t>
  </si>
  <si>
    <t>Moy/20</t>
  </si>
  <si>
    <t>Matière : Mécanismes de l'antibiorésistance                                Enseignants: YOUCEF-ALI M.</t>
  </si>
  <si>
    <t>Matière : Mécanismes de l'antibiorésistance                                Enseignante: YOUCEF-ALI M.</t>
  </si>
  <si>
    <t>TP/20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</si>
</sst>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78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24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ahoma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charset val="17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readingOrder="2"/>
    </xf>
    <xf numFmtId="0" fontId="6" fillId="0" borderId="0" xfId="0" applyFont="1"/>
    <xf numFmtId="0" fontId="8" fillId="0" borderId="0" xfId="0" applyFont="1" applyAlignment="1">
      <alignment horizontal="center" readingOrder="2"/>
    </xf>
    <xf numFmtId="0" fontId="9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right" readingOrder="2"/>
    </xf>
    <xf numFmtId="0" fontId="14" fillId="0" borderId="0" xfId="0" applyFont="1"/>
    <xf numFmtId="0" fontId="2" fillId="0" borderId="0" xfId="0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right" readingOrder="2"/>
    </xf>
    <xf numFmtId="0" fontId="17" fillId="0" borderId="0" xfId="0" applyFont="1"/>
    <xf numFmtId="0" fontId="1" fillId="0" borderId="0" xfId="0" applyFont="1"/>
    <xf numFmtId="0" fontId="18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readingOrder="2"/>
    </xf>
    <xf numFmtId="0" fontId="13" fillId="0" borderId="0" xfId="0" applyFont="1" applyAlignment="1">
      <alignment vertical="center"/>
    </xf>
    <xf numFmtId="0" fontId="10" fillId="0" borderId="0" xfId="0" applyFont="1"/>
    <xf numFmtId="0" fontId="1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right" readingOrder="2"/>
    </xf>
    <xf numFmtId="0" fontId="10" fillId="0" borderId="1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3" fillId="0" borderId="0" xfId="0" applyFont="1"/>
    <xf numFmtId="0" fontId="21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textRotation="90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0" xfId="0" applyFont="1"/>
    <xf numFmtId="0" fontId="25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2" fontId="22" fillId="0" borderId="1" xfId="0" applyNumberFormat="1" applyFont="1" applyFill="1" applyBorder="1" applyAlignment="1">
      <alignment horizontal="left" vertical="center"/>
    </xf>
    <xf numFmtId="9" fontId="10" fillId="0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vertical="center"/>
    </xf>
    <xf numFmtId="2" fontId="22" fillId="3" borderId="1" xfId="0" applyNumberFormat="1" applyFont="1" applyFill="1" applyBorder="1" applyAlignment="1">
      <alignment horizontal="left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/>
    </xf>
    <xf numFmtId="2" fontId="30" fillId="3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682624</xdr:colOff>
      <xdr:row>3</xdr:row>
      <xdr:rowOff>95250</xdr:rowOff>
    </xdr:from>
    <xdr:ext cx="3651250" cy="515462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612062" y="809625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250030</xdr:colOff>
      <xdr:row>3</xdr:row>
      <xdr:rowOff>0</xdr:rowOff>
    </xdr:from>
    <xdr:to>
      <xdr:col>2</xdr:col>
      <xdr:colOff>372180</xdr:colOff>
      <xdr:row>7</xdr:row>
      <xdr:rowOff>97343</xdr:rowOff>
    </xdr:to>
    <xdr:pic>
      <xdr:nvPicPr>
        <xdr:cNvPr id="5" name="Image 4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030" y="1023938"/>
          <a:ext cx="1979525" cy="95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158750</xdr:colOff>
      <xdr:row>3</xdr:row>
      <xdr:rowOff>82498</xdr:rowOff>
    </xdr:from>
    <xdr:ext cx="3496469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589250" y="796873"/>
          <a:ext cx="3496469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2</xdr:col>
      <xdr:colOff>1250156</xdr:colOff>
      <xdr:row>6</xdr:row>
      <xdr:rowOff>47625</xdr:rowOff>
    </xdr:to>
    <xdr:pic>
      <xdr:nvPicPr>
        <xdr:cNvPr id="5" name="Image 4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4375"/>
          <a:ext cx="3655219" cy="70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682624</xdr:colOff>
      <xdr:row>3</xdr:row>
      <xdr:rowOff>95250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588624" y="809625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250030</xdr:colOff>
      <xdr:row>3</xdr:row>
      <xdr:rowOff>0</xdr:rowOff>
    </xdr:from>
    <xdr:to>
      <xdr:col>2</xdr:col>
      <xdr:colOff>38805</xdr:colOff>
      <xdr:row>7</xdr:row>
      <xdr:rowOff>97343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030" y="714375"/>
          <a:ext cx="1979525" cy="95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topLeftCell="A2" zoomScale="80" zoomScaleSheetLayoutView="80" workbookViewId="0">
      <selection activeCell="Q22" sqref="Q22"/>
    </sheetView>
  </sheetViews>
  <sheetFormatPr baseColWidth="10" defaultRowHeight="15"/>
  <cols>
    <col min="1" max="1" width="7.28515625" customWidth="1"/>
    <col min="2" max="2" width="20.5703125" customWidth="1"/>
    <col min="3" max="3" width="21.42578125" customWidth="1"/>
    <col min="4" max="4" width="14.42578125" customWidth="1"/>
    <col min="5" max="5" width="14.140625" style="7" customWidth="1"/>
    <col min="6" max="17" width="14.140625" customWidth="1"/>
    <col min="18" max="21" width="7.140625" customWidth="1"/>
  </cols>
  <sheetData>
    <row r="1" spans="1:21" ht="18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1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1" ht="18.7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21">
      <c r="E4"/>
    </row>
    <row r="5" spans="1:21" ht="18.75">
      <c r="E5"/>
      <c r="U5" s="2" t="s">
        <v>4</v>
      </c>
    </row>
    <row r="6" spans="1:21" ht="18.75">
      <c r="E6"/>
      <c r="U6" s="2"/>
    </row>
    <row r="7" spans="1:21">
      <c r="E7"/>
    </row>
    <row r="8" spans="1:21" ht="21">
      <c r="C8" s="10"/>
      <c r="D8" s="11"/>
      <c r="E8" s="11"/>
      <c r="F8" s="12"/>
      <c r="G8" s="12"/>
      <c r="H8" s="12"/>
      <c r="I8" s="12"/>
      <c r="J8" s="12"/>
      <c r="K8" s="13"/>
      <c r="L8" s="13"/>
      <c r="M8" s="13"/>
      <c r="P8" s="14" t="s">
        <v>54</v>
      </c>
      <c r="R8" s="11"/>
      <c r="S8" s="11"/>
    </row>
    <row r="9" spans="1:21" ht="31.5">
      <c r="B9" s="15"/>
      <c r="D9" s="3" t="s">
        <v>8</v>
      </c>
      <c r="E9"/>
      <c r="H9" s="16" t="s">
        <v>7</v>
      </c>
      <c r="I9" s="16"/>
      <c r="J9" s="16"/>
      <c r="O9" s="29" t="s">
        <v>55</v>
      </c>
      <c r="T9" s="6"/>
      <c r="U9" s="5"/>
    </row>
    <row r="10" spans="1:21" ht="31.5">
      <c r="B10" s="30" t="s">
        <v>75</v>
      </c>
      <c r="D10" s="15"/>
      <c r="P10" s="3"/>
      <c r="T10" s="6"/>
      <c r="U10" s="5"/>
    </row>
    <row r="11" spans="1:21" s="21" customFormat="1" ht="39" customHeight="1">
      <c r="A11" s="23" t="s">
        <v>5</v>
      </c>
      <c r="B11" s="23" t="s">
        <v>47</v>
      </c>
      <c r="C11" s="23" t="s">
        <v>48</v>
      </c>
      <c r="D11" s="24" t="s">
        <v>49</v>
      </c>
      <c r="E11" s="28" t="s">
        <v>50</v>
      </c>
      <c r="F11" s="28" t="s">
        <v>51</v>
      </c>
      <c r="G11" s="28" t="s">
        <v>69</v>
      </c>
      <c r="H11" s="28" t="s">
        <v>70</v>
      </c>
      <c r="I11" s="28" t="s">
        <v>71</v>
      </c>
      <c r="J11" s="28" t="s">
        <v>72</v>
      </c>
      <c r="K11" s="28" t="s">
        <v>52</v>
      </c>
      <c r="L11" s="52" t="s">
        <v>73</v>
      </c>
      <c r="M11" s="50">
        <v>0.4</v>
      </c>
      <c r="N11" s="52" t="s">
        <v>53</v>
      </c>
      <c r="O11" s="50">
        <v>0.6</v>
      </c>
      <c r="P11" s="52" t="s">
        <v>74</v>
      </c>
      <c r="Q11" s="28"/>
    </row>
    <row r="12" spans="1:21" s="31" customFormat="1" ht="28.5" customHeight="1">
      <c r="A12" s="22">
        <v>1</v>
      </c>
      <c r="B12" s="17" t="s">
        <v>42</v>
      </c>
      <c r="C12" s="17" t="s">
        <v>43</v>
      </c>
      <c r="D12" s="17">
        <v>1534063920</v>
      </c>
      <c r="E12" s="31">
        <v>2</v>
      </c>
      <c r="F12" s="32">
        <v>4</v>
      </c>
      <c r="G12" s="32">
        <f>F12+E12</f>
        <v>6</v>
      </c>
      <c r="H12" s="32">
        <v>13.25</v>
      </c>
      <c r="I12" s="49">
        <f>H12/2</f>
        <v>6.625</v>
      </c>
      <c r="J12" s="49">
        <f>I12+G12</f>
        <v>12.625</v>
      </c>
      <c r="K12" s="32">
        <v>15</v>
      </c>
      <c r="L12" s="54">
        <f>(K12+J12)/2</f>
        <v>13.8125</v>
      </c>
      <c r="M12" s="49">
        <f>L12*0.4</f>
        <v>5.5250000000000004</v>
      </c>
      <c r="N12" s="53">
        <v>8</v>
      </c>
      <c r="O12" s="33">
        <f>N12*0.6</f>
        <v>4.8</v>
      </c>
      <c r="P12" s="62">
        <f>O12+M12</f>
        <v>10.324999999999999</v>
      </c>
      <c r="Q12" s="33"/>
    </row>
    <row r="13" spans="1:21" s="31" customFormat="1" ht="28.5" customHeight="1">
      <c r="A13" s="22">
        <v>2</v>
      </c>
      <c r="B13" s="17" t="s">
        <v>32</v>
      </c>
      <c r="C13" s="17" t="s">
        <v>33</v>
      </c>
      <c r="D13" s="17">
        <v>1534048134</v>
      </c>
      <c r="E13" s="34">
        <v>2</v>
      </c>
      <c r="F13" s="32">
        <v>4.5</v>
      </c>
      <c r="G13" s="32">
        <f t="shared" ref="G13:G30" si="0">F13+E13</f>
        <v>6.5</v>
      </c>
      <c r="H13" s="32">
        <v>13.25</v>
      </c>
      <c r="I13" s="49">
        <f t="shared" ref="I13:I30" si="1">H13/2</f>
        <v>6.625</v>
      </c>
      <c r="J13" s="49">
        <f t="shared" ref="J13:J30" si="2">I13+G13</f>
        <v>13.125</v>
      </c>
      <c r="K13" s="32">
        <v>14</v>
      </c>
      <c r="L13" s="54">
        <f t="shared" ref="L13:L30" si="3">(K13+J13)/2</f>
        <v>13.5625</v>
      </c>
      <c r="M13" s="49">
        <f t="shared" ref="M13:M30" si="4">L13*0.4</f>
        <v>5.4250000000000007</v>
      </c>
      <c r="N13" s="53">
        <v>9</v>
      </c>
      <c r="O13" s="33">
        <f t="shared" ref="O13:O30" si="5">N13*0.6</f>
        <v>5.3999999999999995</v>
      </c>
      <c r="P13" s="62">
        <f t="shared" ref="P13:P30" si="6">O13+M13</f>
        <v>10.824999999999999</v>
      </c>
      <c r="Q13" s="33"/>
    </row>
    <row r="14" spans="1:21" s="31" customFormat="1" ht="28.5" customHeight="1">
      <c r="A14" s="22">
        <v>3</v>
      </c>
      <c r="B14" s="22" t="s">
        <v>44</v>
      </c>
      <c r="C14" s="22" t="s">
        <v>45</v>
      </c>
      <c r="D14" s="22">
        <v>1534045314</v>
      </c>
      <c r="E14" s="34">
        <v>2</v>
      </c>
      <c r="F14" s="32">
        <v>4.75</v>
      </c>
      <c r="G14" s="32">
        <f t="shared" si="0"/>
        <v>6.75</v>
      </c>
      <c r="H14" s="32">
        <v>13</v>
      </c>
      <c r="I14" s="49">
        <f t="shared" si="1"/>
        <v>6.5</v>
      </c>
      <c r="J14" s="49">
        <f t="shared" si="2"/>
        <v>13.25</v>
      </c>
      <c r="K14" s="32" t="s">
        <v>64</v>
      </c>
      <c r="L14" s="54">
        <f t="shared" si="3"/>
        <v>13.875</v>
      </c>
      <c r="M14" s="49">
        <f t="shared" si="4"/>
        <v>5.5500000000000007</v>
      </c>
      <c r="N14" s="53">
        <v>10.75</v>
      </c>
      <c r="O14" s="33">
        <f t="shared" si="5"/>
        <v>6.45</v>
      </c>
      <c r="P14" s="62">
        <f t="shared" si="6"/>
        <v>12</v>
      </c>
      <c r="Q14" s="33"/>
    </row>
    <row r="15" spans="1:21" s="31" customFormat="1" ht="28.5" customHeight="1">
      <c r="A15" s="22">
        <v>4</v>
      </c>
      <c r="B15" s="17" t="s">
        <v>38</v>
      </c>
      <c r="C15" s="17" t="s">
        <v>39</v>
      </c>
      <c r="D15" s="17">
        <v>1534048017</v>
      </c>
      <c r="E15" s="35">
        <v>2</v>
      </c>
      <c r="F15" s="32">
        <v>5</v>
      </c>
      <c r="G15" s="32">
        <f t="shared" si="0"/>
        <v>7</v>
      </c>
      <c r="H15" s="32">
        <v>15</v>
      </c>
      <c r="I15" s="49">
        <f t="shared" si="1"/>
        <v>7.5</v>
      </c>
      <c r="J15" s="49">
        <f t="shared" si="2"/>
        <v>14.5</v>
      </c>
      <c r="K15" s="32" t="s">
        <v>65</v>
      </c>
      <c r="L15" s="54">
        <f t="shared" si="3"/>
        <v>14</v>
      </c>
      <c r="M15" s="49">
        <f t="shared" si="4"/>
        <v>5.6000000000000005</v>
      </c>
      <c r="N15" s="53">
        <v>14</v>
      </c>
      <c r="O15" s="33">
        <f t="shared" si="5"/>
        <v>8.4</v>
      </c>
      <c r="P15" s="62">
        <f t="shared" si="6"/>
        <v>14</v>
      </c>
      <c r="Q15" s="33"/>
    </row>
    <row r="16" spans="1:21" s="31" customFormat="1" ht="28.5" customHeight="1">
      <c r="A16" s="22">
        <v>5</v>
      </c>
      <c r="B16" s="22" t="s">
        <v>46</v>
      </c>
      <c r="C16" s="22" t="s">
        <v>11</v>
      </c>
      <c r="D16" s="22">
        <v>1434040946</v>
      </c>
      <c r="E16" s="34">
        <v>2</v>
      </c>
      <c r="F16" s="32">
        <v>4.25</v>
      </c>
      <c r="G16" s="32">
        <f t="shared" si="0"/>
        <v>6.25</v>
      </c>
      <c r="H16" s="32">
        <v>13</v>
      </c>
      <c r="I16" s="49">
        <f t="shared" si="1"/>
        <v>6.5</v>
      </c>
      <c r="J16" s="49">
        <f t="shared" si="2"/>
        <v>12.75</v>
      </c>
      <c r="K16" s="32" t="s">
        <v>65</v>
      </c>
      <c r="L16" s="54">
        <f t="shared" si="3"/>
        <v>13.125</v>
      </c>
      <c r="M16" s="49">
        <f t="shared" si="4"/>
        <v>5.25</v>
      </c>
      <c r="N16" s="53">
        <v>7</v>
      </c>
      <c r="O16" s="33">
        <f t="shared" si="5"/>
        <v>4.2</v>
      </c>
      <c r="P16" s="62">
        <f t="shared" si="6"/>
        <v>9.4499999999999993</v>
      </c>
      <c r="Q16" s="33"/>
    </row>
    <row r="17" spans="1:17" s="31" customFormat="1" ht="28.5" customHeight="1">
      <c r="A17" s="22">
        <v>6</v>
      </c>
      <c r="B17" s="17" t="s">
        <v>27</v>
      </c>
      <c r="C17" s="17" t="s">
        <v>28</v>
      </c>
      <c r="D17" s="17">
        <v>1534053916</v>
      </c>
      <c r="E17" s="34">
        <v>2.5</v>
      </c>
      <c r="F17" s="32">
        <v>5</v>
      </c>
      <c r="G17" s="32">
        <f t="shared" si="0"/>
        <v>7.5</v>
      </c>
      <c r="H17" s="32">
        <v>13.5</v>
      </c>
      <c r="I17" s="49">
        <f t="shared" si="1"/>
        <v>6.75</v>
      </c>
      <c r="J17" s="49">
        <f t="shared" si="2"/>
        <v>14.25</v>
      </c>
      <c r="K17" s="32" t="s">
        <v>65</v>
      </c>
      <c r="L17" s="54">
        <f t="shared" si="3"/>
        <v>13.875</v>
      </c>
      <c r="M17" s="49">
        <f t="shared" si="4"/>
        <v>5.5500000000000007</v>
      </c>
      <c r="N17" s="53">
        <v>8.75</v>
      </c>
      <c r="O17" s="33">
        <f t="shared" si="5"/>
        <v>5.25</v>
      </c>
      <c r="P17" s="62">
        <f t="shared" si="6"/>
        <v>10.8</v>
      </c>
      <c r="Q17" s="33"/>
    </row>
    <row r="18" spans="1:17" s="31" customFormat="1" ht="28.5" customHeight="1">
      <c r="A18" s="22">
        <v>7</v>
      </c>
      <c r="B18" s="17" t="s">
        <v>34</v>
      </c>
      <c r="C18" s="17" t="s">
        <v>35</v>
      </c>
      <c r="D18" s="17">
        <v>1534045409</v>
      </c>
      <c r="E18" s="36">
        <v>1</v>
      </c>
      <c r="F18" s="32">
        <v>4.75</v>
      </c>
      <c r="G18" s="32">
        <f t="shared" si="0"/>
        <v>5.75</v>
      </c>
      <c r="H18" s="32">
        <v>13.25</v>
      </c>
      <c r="I18" s="49">
        <f t="shared" si="1"/>
        <v>6.625</v>
      </c>
      <c r="J18" s="49">
        <f t="shared" si="2"/>
        <v>12.375</v>
      </c>
      <c r="K18" s="32" t="s">
        <v>66</v>
      </c>
      <c r="L18" s="54">
        <f t="shared" si="3"/>
        <v>14.4375</v>
      </c>
      <c r="M18" s="49">
        <f t="shared" si="4"/>
        <v>5.7750000000000004</v>
      </c>
      <c r="N18" s="53">
        <v>9.5</v>
      </c>
      <c r="O18" s="33">
        <f t="shared" si="5"/>
        <v>5.7</v>
      </c>
      <c r="P18" s="62">
        <f t="shared" si="6"/>
        <v>11.475000000000001</v>
      </c>
      <c r="Q18" s="33"/>
    </row>
    <row r="19" spans="1:17" s="31" customFormat="1" ht="28.5" customHeight="1">
      <c r="A19" s="22">
        <v>8</v>
      </c>
      <c r="B19" s="17" t="s">
        <v>40</v>
      </c>
      <c r="C19" s="17" t="s">
        <v>41</v>
      </c>
      <c r="D19" s="17">
        <v>1534053262</v>
      </c>
      <c r="E19" s="37">
        <v>3</v>
      </c>
      <c r="F19" s="32">
        <v>4.75</v>
      </c>
      <c r="G19" s="32">
        <f t="shared" si="0"/>
        <v>7.75</v>
      </c>
      <c r="H19" s="32">
        <v>13.75</v>
      </c>
      <c r="I19" s="49">
        <f t="shared" si="1"/>
        <v>6.875</v>
      </c>
      <c r="J19" s="49">
        <f t="shared" si="2"/>
        <v>14.625</v>
      </c>
      <c r="K19" s="32" t="s">
        <v>67</v>
      </c>
      <c r="L19" s="54">
        <f t="shared" si="3"/>
        <v>15.0625</v>
      </c>
      <c r="M19" s="49">
        <f t="shared" si="4"/>
        <v>6.0250000000000004</v>
      </c>
      <c r="N19" s="53">
        <v>10</v>
      </c>
      <c r="O19" s="33">
        <f t="shared" si="5"/>
        <v>6</v>
      </c>
      <c r="P19" s="62">
        <f t="shared" si="6"/>
        <v>12.025</v>
      </c>
      <c r="Q19" s="33"/>
    </row>
    <row r="20" spans="1:17" s="31" customFormat="1" ht="28.5" customHeight="1">
      <c r="A20" s="22">
        <v>9</v>
      </c>
      <c r="B20" s="17" t="s">
        <v>21</v>
      </c>
      <c r="C20" s="17" t="s">
        <v>22</v>
      </c>
      <c r="D20" s="17">
        <v>1534048036</v>
      </c>
      <c r="E20" s="34">
        <v>4.5</v>
      </c>
      <c r="F20" s="32">
        <v>4.5</v>
      </c>
      <c r="G20" s="32">
        <f t="shared" si="0"/>
        <v>9</v>
      </c>
      <c r="H20" s="32">
        <v>15</v>
      </c>
      <c r="I20" s="49">
        <f t="shared" si="1"/>
        <v>7.5</v>
      </c>
      <c r="J20" s="49">
        <f t="shared" si="2"/>
        <v>16.5</v>
      </c>
      <c r="K20" s="32" t="s">
        <v>66</v>
      </c>
      <c r="L20" s="54">
        <f t="shared" si="3"/>
        <v>16.5</v>
      </c>
      <c r="M20" s="49">
        <f t="shared" si="4"/>
        <v>6.6000000000000005</v>
      </c>
      <c r="N20" s="53">
        <v>13</v>
      </c>
      <c r="O20" s="33">
        <f t="shared" si="5"/>
        <v>7.8</v>
      </c>
      <c r="P20" s="62">
        <f t="shared" si="6"/>
        <v>14.4</v>
      </c>
      <c r="Q20" s="33"/>
    </row>
    <row r="21" spans="1:17" s="31" customFormat="1" ht="28.5" customHeight="1">
      <c r="A21" s="22">
        <v>10</v>
      </c>
      <c r="B21" s="17" t="s">
        <v>13</v>
      </c>
      <c r="C21" s="17" t="s">
        <v>14</v>
      </c>
      <c r="D21" s="17">
        <v>1534044435</v>
      </c>
      <c r="E21" s="34">
        <v>2.5</v>
      </c>
      <c r="F21" s="32">
        <v>4.75</v>
      </c>
      <c r="G21" s="32">
        <f t="shared" si="0"/>
        <v>7.25</v>
      </c>
      <c r="H21" s="32">
        <v>13.5</v>
      </c>
      <c r="I21" s="49">
        <f t="shared" si="1"/>
        <v>6.75</v>
      </c>
      <c r="J21" s="49">
        <f t="shared" si="2"/>
        <v>14</v>
      </c>
      <c r="K21" s="32" t="s">
        <v>65</v>
      </c>
      <c r="L21" s="54">
        <f t="shared" si="3"/>
        <v>13.75</v>
      </c>
      <c r="M21" s="49">
        <f t="shared" si="4"/>
        <v>5.5</v>
      </c>
      <c r="N21" s="53">
        <v>14.5</v>
      </c>
      <c r="O21" s="33">
        <f t="shared" si="5"/>
        <v>8.6999999999999993</v>
      </c>
      <c r="P21" s="62">
        <f t="shared" si="6"/>
        <v>14.2</v>
      </c>
      <c r="Q21" s="33"/>
    </row>
    <row r="22" spans="1:17" s="31" customFormat="1" ht="28.5" customHeight="1">
      <c r="A22" s="22">
        <v>11</v>
      </c>
      <c r="B22" s="17" t="s">
        <v>19</v>
      </c>
      <c r="C22" s="17" t="s">
        <v>20</v>
      </c>
      <c r="D22" s="17">
        <v>1534048046</v>
      </c>
      <c r="E22" s="34">
        <v>2.5</v>
      </c>
      <c r="F22" s="32">
        <v>4</v>
      </c>
      <c r="G22" s="32">
        <f t="shared" si="0"/>
        <v>6.5</v>
      </c>
      <c r="H22" s="32">
        <v>13.25</v>
      </c>
      <c r="I22" s="49">
        <f t="shared" si="1"/>
        <v>6.625</v>
      </c>
      <c r="J22" s="49">
        <f t="shared" si="2"/>
        <v>13.125</v>
      </c>
      <c r="K22" s="32">
        <v>15</v>
      </c>
      <c r="L22" s="54">
        <f t="shared" si="3"/>
        <v>14.0625</v>
      </c>
      <c r="M22" s="49">
        <f t="shared" si="4"/>
        <v>5.625</v>
      </c>
      <c r="N22" s="53">
        <v>11.5</v>
      </c>
      <c r="O22" s="33">
        <f t="shared" si="5"/>
        <v>6.8999999999999995</v>
      </c>
      <c r="P22" s="62">
        <f t="shared" si="6"/>
        <v>12.524999999999999</v>
      </c>
      <c r="Q22" s="33"/>
    </row>
    <row r="23" spans="1:17" s="31" customFormat="1" ht="28.5" customHeight="1">
      <c r="A23" s="22">
        <v>12</v>
      </c>
      <c r="B23" s="17" t="s">
        <v>15</v>
      </c>
      <c r="C23" s="17" t="s">
        <v>16</v>
      </c>
      <c r="D23" s="17">
        <v>1534045257</v>
      </c>
      <c r="E23" s="34">
        <v>4</v>
      </c>
      <c r="F23" s="32">
        <v>4.75</v>
      </c>
      <c r="G23" s="32">
        <f t="shared" si="0"/>
        <v>8.75</v>
      </c>
      <c r="H23" s="32">
        <v>13.75</v>
      </c>
      <c r="I23" s="49">
        <f t="shared" si="1"/>
        <v>6.875</v>
      </c>
      <c r="J23" s="49">
        <f t="shared" si="2"/>
        <v>15.625</v>
      </c>
      <c r="K23" s="32" t="s">
        <v>68</v>
      </c>
      <c r="L23" s="54">
        <f t="shared" si="3"/>
        <v>15.1875</v>
      </c>
      <c r="M23" s="49">
        <f t="shared" si="4"/>
        <v>6.0750000000000002</v>
      </c>
      <c r="N23" s="53">
        <v>13.25</v>
      </c>
      <c r="O23" s="33">
        <f t="shared" si="5"/>
        <v>7.9499999999999993</v>
      </c>
      <c r="P23" s="62">
        <f t="shared" si="6"/>
        <v>14.024999999999999</v>
      </c>
      <c r="Q23" s="33"/>
    </row>
    <row r="24" spans="1:17" s="31" customFormat="1" ht="28.5" customHeight="1">
      <c r="A24" s="22">
        <v>13</v>
      </c>
      <c r="B24" s="17" t="s">
        <v>23</v>
      </c>
      <c r="C24" s="17" t="s">
        <v>24</v>
      </c>
      <c r="D24" s="17">
        <v>1534053959</v>
      </c>
      <c r="E24" s="36">
        <v>2</v>
      </c>
      <c r="F24" s="32">
        <v>4.5</v>
      </c>
      <c r="G24" s="32">
        <f t="shared" si="0"/>
        <v>6.5</v>
      </c>
      <c r="H24" s="32">
        <v>13.5</v>
      </c>
      <c r="I24" s="49">
        <f t="shared" si="1"/>
        <v>6.75</v>
      </c>
      <c r="J24" s="49">
        <f t="shared" si="2"/>
        <v>13.25</v>
      </c>
      <c r="K24" s="32">
        <v>14</v>
      </c>
      <c r="L24" s="54">
        <f t="shared" si="3"/>
        <v>13.625</v>
      </c>
      <c r="M24" s="49">
        <f t="shared" si="4"/>
        <v>5.45</v>
      </c>
      <c r="N24" s="53">
        <v>15</v>
      </c>
      <c r="O24" s="33">
        <f t="shared" si="5"/>
        <v>9</v>
      </c>
      <c r="P24" s="62">
        <f t="shared" si="6"/>
        <v>14.45</v>
      </c>
      <c r="Q24" s="33"/>
    </row>
    <row r="25" spans="1:17" s="31" customFormat="1" ht="28.5" customHeight="1">
      <c r="A25" s="22">
        <v>14</v>
      </c>
      <c r="B25" s="17" t="s">
        <v>29</v>
      </c>
      <c r="C25" s="17" t="s">
        <v>6</v>
      </c>
      <c r="D25" s="17">
        <v>1534057051</v>
      </c>
      <c r="E25" s="36">
        <v>1</v>
      </c>
      <c r="F25" s="32">
        <v>3.25</v>
      </c>
      <c r="G25" s="32">
        <f t="shared" si="0"/>
        <v>4.25</v>
      </c>
      <c r="H25" s="32">
        <v>14.25</v>
      </c>
      <c r="I25" s="49">
        <f t="shared" si="1"/>
        <v>7.125</v>
      </c>
      <c r="J25" s="49">
        <f t="shared" si="2"/>
        <v>11.375</v>
      </c>
      <c r="K25" s="32">
        <v>15</v>
      </c>
      <c r="L25" s="54">
        <f t="shared" si="3"/>
        <v>13.1875</v>
      </c>
      <c r="M25" s="49">
        <f t="shared" si="4"/>
        <v>5.2750000000000004</v>
      </c>
      <c r="N25" s="53">
        <v>8.25</v>
      </c>
      <c r="O25" s="33">
        <f t="shared" si="5"/>
        <v>4.95</v>
      </c>
      <c r="P25" s="62">
        <f t="shared" si="6"/>
        <v>10.225000000000001</v>
      </c>
      <c r="Q25" s="33"/>
    </row>
    <row r="26" spans="1:17" s="31" customFormat="1" ht="28.5" customHeight="1">
      <c r="A26" s="22">
        <v>15</v>
      </c>
      <c r="B26" s="17" t="s">
        <v>30</v>
      </c>
      <c r="C26" s="17" t="s">
        <v>31</v>
      </c>
      <c r="D26" s="17">
        <v>1531041995</v>
      </c>
      <c r="E26" s="35">
        <v>3</v>
      </c>
      <c r="F26" s="32">
        <v>3.5</v>
      </c>
      <c r="G26" s="32">
        <f t="shared" si="0"/>
        <v>6.5</v>
      </c>
      <c r="H26" s="32">
        <v>13.25</v>
      </c>
      <c r="I26" s="49">
        <f t="shared" si="1"/>
        <v>6.625</v>
      </c>
      <c r="J26" s="49">
        <f t="shared" si="2"/>
        <v>13.125</v>
      </c>
      <c r="K26" s="32">
        <v>15</v>
      </c>
      <c r="L26" s="54">
        <f t="shared" si="3"/>
        <v>14.0625</v>
      </c>
      <c r="M26" s="49">
        <f t="shared" si="4"/>
        <v>5.625</v>
      </c>
      <c r="N26" s="53">
        <v>6.25</v>
      </c>
      <c r="O26" s="33">
        <f t="shared" si="5"/>
        <v>3.75</v>
      </c>
      <c r="P26" s="62">
        <f t="shared" si="6"/>
        <v>9.375</v>
      </c>
      <c r="Q26" s="33"/>
    </row>
    <row r="27" spans="1:17" s="31" customFormat="1" ht="28.5" customHeight="1">
      <c r="A27" s="22">
        <v>16</v>
      </c>
      <c r="B27" s="17" t="s">
        <v>17</v>
      </c>
      <c r="C27" s="17" t="s">
        <v>18</v>
      </c>
      <c r="D27" s="17">
        <v>1534044101</v>
      </c>
      <c r="E27" s="34">
        <v>2.5</v>
      </c>
      <c r="F27" s="32">
        <v>4.75</v>
      </c>
      <c r="G27" s="32">
        <f t="shared" si="0"/>
        <v>7.25</v>
      </c>
      <c r="H27" s="32">
        <v>15</v>
      </c>
      <c r="I27" s="49">
        <f t="shared" si="1"/>
        <v>7.5</v>
      </c>
      <c r="J27" s="49">
        <f t="shared" si="2"/>
        <v>14.75</v>
      </c>
      <c r="K27" s="32" t="s">
        <v>66</v>
      </c>
      <c r="L27" s="54">
        <f t="shared" si="3"/>
        <v>15.625</v>
      </c>
      <c r="M27" s="49">
        <f t="shared" si="4"/>
        <v>6.25</v>
      </c>
      <c r="N27" s="53">
        <v>15.25</v>
      </c>
      <c r="O27" s="33">
        <f t="shared" si="5"/>
        <v>9.15</v>
      </c>
      <c r="P27" s="62">
        <f t="shared" si="6"/>
        <v>15.4</v>
      </c>
      <c r="Q27" s="33"/>
    </row>
    <row r="28" spans="1:17" s="31" customFormat="1" ht="28.5" customHeight="1">
      <c r="A28" s="22">
        <v>17</v>
      </c>
      <c r="B28" s="17" t="s">
        <v>36</v>
      </c>
      <c r="C28" s="17" t="s">
        <v>37</v>
      </c>
      <c r="D28" s="17">
        <v>1534043837</v>
      </c>
      <c r="E28" s="34">
        <v>2</v>
      </c>
      <c r="F28" s="32">
        <v>4.75</v>
      </c>
      <c r="G28" s="32">
        <f t="shared" si="0"/>
        <v>6.75</v>
      </c>
      <c r="H28" s="32">
        <v>13</v>
      </c>
      <c r="I28" s="49">
        <f t="shared" si="1"/>
        <v>6.5</v>
      </c>
      <c r="J28" s="49">
        <f t="shared" si="2"/>
        <v>13.25</v>
      </c>
      <c r="K28" s="32">
        <v>14</v>
      </c>
      <c r="L28" s="54">
        <f t="shared" si="3"/>
        <v>13.625</v>
      </c>
      <c r="M28" s="49">
        <f t="shared" si="4"/>
        <v>5.45</v>
      </c>
      <c r="N28" s="53">
        <v>13</v>
      </c>
      <c r="O28" s="33">
        <f t="shared" si="5"/>
        <v>7.8</v>
      </c>
      <c r="P28" s="62">
        <f t="shared" si="6"/>
        <v>13.25</v>
      </c>
      <c r="Q28" s="33"/>
    </row>
    <row r="29" spans="1:17" s="31" customFormat="1" ht="28.5" customHeight="1">
      <c r="A29" s="22">
        <v>18</v>
      </c>
      <c r="B29" s="47" t="s">
        <v>62</v>
      </c>
      <c r="C29" s="47" t="s">
        <v>63</v>
      </c>
      <c r="D29" s="48">
        <v>1334038590</v>
      </c>
      <c r="E29" s="36">
        <v>2.5</v>
      </c>
      <c r="F29" s="32">
        <v>4.5</v>
      </c>
      <c r="G29" s="32">
        <f t="shared" si="0"/>
        <v>7</v>
      </c>
      <c r="H29" s="32">
        <v>13</v>
      </c>
      <c r="I29" s="49">
        <f t="shared" si="1"/>
        <v>6.5</v>
      </c>
      <c r="J29" s="49">
        <f t="shared" si="2"/>
        <v>13.5</v>
      </c>
      <c r="K29" s="32">
        <v>15</v>
      </c>
      <c r="L29" s="54">
        <f t="shared" si="3"/>
        <v>14.25</v>
      </c>
      <c r="M29" s="49">
        <f t="shared" si="4"/>
        <v>5.7</v>
      </c>
      <c r="N29" s="53">
        <v>11</v>
      </c>
      <c r="O29" s="33">
        <f t="shared" si="5"/>
        <v>6.6</v>
      </c>
      <c r="P29" s="62">
        <f t="shared" si="6"/>
        <v>12.3</v>
      </c>
      <c r="Q29" s="33"/>
    </row>
    <row r="30" spans="1:17" s="31" customFormat="1" ht="28.5" customHeight="1">
      <c r="A30" s="22">
        <v>19</v>
      </c>
      <c r="B30" s="17" t="s">
        <v>25</v>
      </c>
      <c r="C30" s="17" t="s">
        <v>26</v>
      </c>
      <c r="D30" s="17">
        <v>1534043903</v>
      </c>
      <c r="E30" s="41">
        <v>2</v>
      </c>
      <c r="F30" s="32">
        <v>4.25</v>
      </c>
      <c r="G30" s="32">
        <f t="shared" si="0"/>
        <v>6.25</v>
      </c>
      <c r="H30" s="32">
        <v>15</v>
      </c>
      <c r="I30" s="49">
        <f t="shared" si="1"/>
        <v>7.5</v>
      </c>
      <c r="J30" s="49">
        <f t="shared" si="2"/>
        <v>13.75</v>
      </c>
      <c r="K30" s="32">
        <v>14</v>
      </c>
      <c r="L30" s="54">
        <f t="shared" si="3"/>
        <v>13.875</v>
      </c>
      <c r="M30" s="49">
        <f t="shared" si="4"/>
        <v>5.5500000000000007</v>
      </c>
      <c r="N30" s="53">
        <v>11</v>
      </c>
      <c r="O30" s="33">
        <f t="shared" si="5"/>
        <v>6.6</v>
      </c>
      <c r="P30" s="62">
        <f t="shared" si="6"/>
        <v>12.15</v>
      </c>
      <c r="Q30" s="33"/>
    </row>
  </sheetData>
  <sortState ref="B12:D30">
    <sortCondition ref="B12"/>
  </sortState>
  <mergeCells count="3">
    <mergeCell ref="A1:Q1"/>
    <mergeCell ref="A2:Q2"/>
    <mergeCell ref="A3:Q3"/>
  </mergeCells>
  <pageMargins left="0.27559055118110237" right="0.15748031496062992" top="0.15748031496062992" bottom="0.19685039370078741" header="0.15748031496062992" footer="0.15748031496062992"/>
  <pageSetup paperSize="9" scale="55" orientation="landscape" r:id="rId1"/>
  <colBreaks count="2" manualBreakCount="2">
    <brk id="17" max="38" man="1"/>
    <brk id="18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topLeftCell="A21" zoomScale="80" zoomScaleSheetLayoutView="80" workbookViewId="0">
      <selection activeCell="B35" sqref="B35"/>
    </sheetView>
  </sheetViews>
  <sheetFormatPr baseColWidth="10" defaultRowHeight="15"/>
  <cols>
    <col min="2" max="2" width="24.7109375" customWidth="1"/>
    <col min="3" max="3" width="39.7109375" customWidth="1"/>
    <col min="4" max="4" width="14.7109375" customWidth="1"/>
    <col min="5" max="18" width="14.140625" customWidth="1"/>
  </cols>
  <sheetData>
    <row r="1" spans="1:22" ht="18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9"/>
    </row>
    <row r="2" spans="1:22" ht="18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22" ht="18.7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20"/>
    </row>
    <row r="4" spans="1:22" ht="18.7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8"/>
    </row>
    <row r="5" spans="1:22" ht="18">
      <c r="R5" s="7"/>
      <c r="V5" s="1"/>
    </row>
    <row r="6" spans="1:22">
      <c r="R6" s="7"/>
    </row>
    <row r="7" spans="1:22" ht="21">
      <c r="C7" s="10"/>
      <c r="E7" s="12"/>
      <c r="F7" s="12"/>
      <c r="G7" s="13"/>
      <c r="P7" s="27" t="s">
        <v>56</v>
      </c>
      <c r="R7" s="7"/>
      <c r="S7" s="11"/>
      <c r="T7" s="11"/>
    </row>
    <row r="8" spans="1:22" ht="27" customHeight="1">
      <c r="B8" s="25"/>
      <c r="C8" s="26" t="s">
        <v>57</v>
      </c>
      <c r="D8" s="3"/>
      <c r="P8" s="29" t="s">
        <v>55</v>
      </c>
      <c r="R8" s="7"/>
      <c r="U8" s="8"/>
      <c r="V8" s="9"/>
    </row>
    <row r="9" spans="1:22" ht="21.75" customHeight="1">
      <c r="C9" s="4"/>
      <c r="R9" s="7"/>
    </row>
    <row r="10" spans="1:22" s="21" customFormat="1" ht="113.25" customHeight="1">
      <c r="A10" s="39" t="s">
        <v>5</v>
      </c>
      <c r="B10" s="39" t="s">
        <v>9</v>
      </c>
      <c r="C10" s="39" t="s">
        <v>10</v>
      </c>
      <c r="D10" s="38" t="s">
        <v>12</v>
      </c>
      <c r="E10" s="40" t="s">
        <v>61</v>
      </c>
      <c r="F10" s="40" t="s">
        <v>61</v>
      </c>
      <c r="G10" s="40" t="s">
        <v>61</v>
      </c>
      <c r="H10" s="40" t="s">
        <v>61</v>
      </c>
      <c r="I10" s="40" t="s">
        <v>61</v>
      </c>
      <c r="J10" s="40" t="s">
        <v>61</v>
      </c>
      <c r="K10" s="40" t="s">
        <v>61</v>
      </c>
      <c r="L10" s="40" t="s">
        <v>61</v>
      </c>
      <c r="M10" s="40" t="s">
        <v>61</v>
      </c>
      <c r="N10" s="40" t="s">
        <v>61</v>
      </c>
      <c r="O10" s="40" t="s">
        <v>61</v>
      </c>
      <c r="P10" s="40" t="s">
        <v>61</v>
      </c>
      <c r="Q10" s="40" t="s">
        <v>61</v>
      </c>
      <c r="R10" s="40" t="s">
        <v>61</v>
      </c>
    </row>
    <row r="11" spans="1:22" s="45" customFormat="1" ht="36" customHeight="1">
      <c r="A11" s="42">
        <v>1</v>
      </c>
      <c r="B11" s="43" t="s">
        <v>42</v>
      </c>
      <c r="C11" s="43" t="s">
        <v>43</v>
      </c>
      <c r="D11" s="43" t="s">
        <v>58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22" s="45" customFormat="1" ht="36" customHeight="1">
      <c r="A12" s="42">
        <v>2</v>
      </c>
      <c r="B12" s="43" t="s">
        <v>32</v>
      </c>
      <c r="C12" s="43" t="s">
        <v>33</v>
      </c>
      <c r="D12" s="43" t="s">
        <v>59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22" s="45" customFormat="1" ht="36" customHeight="1">
      <c r="A13" s="42">
        <v>3</v>
      </c>
      <c r="B13" s="46" t="s">
        <v>44</v>
      </c>
      <c r="C13" s="46" t="s">
        <v>45</v>
      </c>
      <c r="D13" s="46" t="s">
        <v>60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22" s="45" customFormat="1" ht="36" customHeight="1">
      <c r="A14" s="42">
        <v>4</v>
      </c>
      <c r="B14" s="43" t="s">
        <v>38</v>
      </c>
      <c r="C14" s="43" t="s">
        <v>39</v>
      </c>
      <c r="D14" s="43">
        <v>1534048017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22" s="45" customFormat="1" ht="36" customHeight="1">
      <c r="A15" s="42">
        <v>5</v>
      </c>
      <c r="B15" s="46" t="s">
        <v>46</v>
      </c>
      <c r="C15" s="46" t="s">
        <v>11</v>
      </c>
      <c r="D15" s="46">
        <v>1434040946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2" s="45" customFormat="1" ht="36" customHeight="1">
      <c r="A16" s="42">
        <v>6</v>
      </c>
      <c r="B16" s="43" t="s">
        <v>27</v>
      </c>
      <c r="C16" s="43" t="s">
        <v>28</v>
      </c>
      <c r="D16" s="43">
        <v>1534053916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45" customFormat="1" ht="36" customHeight="1">
      <c r="A17" s="42">
        <v>7</v>
      </c>
      <c r="B17" s="43" t="s">
        <v>34</v>
      </c>
      <c r="C17" s="43" t="s">
        <v>35</v>
      </c>
      <c r="D17" s="43">
        <v>1534045409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45" customFormat="1" ht="36" customHeight="1">
      <c r="A18" s="42">
        <v>8</v>
      </c>
      <c r="B18" s="43" t="s">
        <v>40</v>
      </c>
      <c r="C18" s="43" t="s">
        <v>41</v>
      </c>
      <c r="D18" s="43">
        <v>1534053262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s="45" customFormat="1" ht="36" customHeight="1">
      <c r="A19" s="42">
        <v>9</v>
      </c>
      <c r="B19" s="43" t="s">
        <v>21</v>
      </c>
      <c r="C19" s="43" t="s">
        <v>22</v>
      </c>
      <c r="D19" s="43">
        <v>1534048036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45" customFormat="1" ht="36" customHeight="1">
      <c r="A20" s="42">
        <v>10</v>
      </c>
      <c r="B20" s="43" t="s">
        <v>13</v>
      </c>
      <c r="C20" s="43" t="s">
        <v>14</v>
      </c>
      <c r="D20" s="43">
        <v>1534044435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45" customFormat="1" ht="36" customHeight="1">
      <c r="A21" s="42">
        <v>11</v>
      </c>
      <c r="B21" s="43" t="s">
        <v>19</v>
      </c>
      <c r="C21" s="43" t="s">
        <v>20</v>
      </c>
      <c r="D21" s="43">
        <v>1534048046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45" customFormat="1" ht="36" customHeight="1">
      <c r="A22" s="42">
        <v>12</v>
      </c>
      <c r="B22" s="43" t="s">
        <v>15</v>
      </c>
      <c r="C22" s="43" t="s">
        <v>16</v>
      </c>
      <c r="D22" s="43">
        <v>1534045257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45" customFormat="1" ht="36" customHeight="1">
      <c r="A23" s="42">
        <v>13</v>
      </c>
      <c r="B23" s="43" t="s">
        <v>23</v>
      </c>
      <c r="C23" s="43" t="s">
        <v>24</v>
      </c>
      <c r="D23" s="43">
        <v>1534053959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45" customFormat="1" ht="36" customHeight="1">
      <c r="A24" s="42">
        <v>14</v>
      </c>
      <c r="B24" s="43" t="s">
        <v>29</v>
      </c>
      <c r="C24" s="43" t="s">
        <v>6</v>
      </c>
      <c r="D24" s="43">
        <v>1534057051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s="45" customFormat="1" ht="36" customHeight="1">
      <c r="A25" s="42">
        <v>15</v>
      </c>
      <c r="B25" s="43" t="s">
        <v>30</v>
      </c>
      <c r="C25" s="43" t="s">
        <v>31</v>
      </c>
      <c r="D25" s="43">
        <v>1531041995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s="45" customFormat="1" ht="36" customHeight="1">
      <c r="A26" s="42">
        <v>16</v>
      </c>
      <c r="B26" s="43" t="s">
        <v>17</v>
      </c>
      <c r="C26" s="43" t="s">
        <v>18</v>
      </c>
      <c r="D26" s="43">
        <v>1534044101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s="45" customFormat="1" ht="36" customHeight="1">
      <c r="A27" s="42">
        <v>17</v>
      </c>
      <c r="B27" s="43" t="s">
        <v>36</v>
      </c>
      <c r="C27" s="43" t="s">
        <v>37</v>
      </c>
      <c r="D27" s="43">
        <v>1534043837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s="45" customFormat="1" ht="36" customHeight="1">
      <c r="A28" s="42">
        <v>18</v>
      </c>
      <c r="B28" s="47" t="s">
        <v>62</v>
      </c>
      <c r="C28" s="47" t="s">
        <v>63</v>
      </c>
      <c r="D28" s="47">
        <v>1334038590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s="45" customFormat="1" ht="36" customHeight="1">
      <c r="A29" s="42">
        <v>19</v>
      </c>
      <c r="B29" s="43" t="s">
        <v>25</v>
      </c>
      <c r="C29" s="43" t="s">
        <v>26</v>
      </c>
      <c r="D29" s="43">
        <v>1534043903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</sheetData>
  <sortState ref="B25:D29">
    <sortCondition ref="B25:B29"/>
  </sortState>
  <mergeCells count="4">
    <mergeCell ref="A1:R1"/>
    <mergeCell ref="A2:R2"/>
    <mergeCell ref="A3:R3"/>
    <mergeCell ref="A4:R4"/>
  </mergeCells>
  <pageMargins left="0.31496062992125984" right="0.19685039370078741" top="0.27559055118110237" bottom="0.27559055118110237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8" workbookViewId="0">
      <selection activeCell="J10" sqref="J10"/>
    </sheetView>
  </sheetViews>
  <sheetFormatPr baseColWidth="10" defaultRowHeight="15"/>
  <cols>
    <col min="1" max="1" width="7.28515625" customWidth="1"/>
    <col min="2" max="2" width="20.5703125" customWidth="1"/>
    <col min="3" max="3" width="21.42578125" customWidth="1"/>
    <col min="4" max="4" width="14.42578125" customWidth="1"/>
    <col min="5" max="14" width="14.140625" customWidth="1"/>
    <col min="15" max="18" width="7.140625" customWidth="1"/>
  </cols>
  <sheetData>
    <row r="1" spans="1:18" ht="18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8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8" ht="18.7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1:18" ht="18.75">
      <c r="R5" s="2" t="s">
        <v>4</v>
      </c>
    </row>
    <row r="6" spans="1:18" ht="18.75">
      <c r="R6" s="2"/>
    </row>
    <row r="8" spans="1:18" ht="21">
      <c r="C8" s="10"/>
      <c r="D8" s="11"/>
      <c r="E8" s="12"/>
      <c r="F8" s="12"/>
      <c r="G8" s="12"/>
      <c r="H8" s="13"/>
      <c r="I8" s="13"/>
      <c r="J8" s="13"/>
      <c r="M8" s="14" t="s">
        <v>54</v>
      </c>
      <c r="O8" s="11"/>
      <c r="P8" s="11"/>
    </row>
    <row r="9" spans="1:18" ht="31.5">
      <c r="B9" s="15"/>
      <c r="D9" s="3" t="s">
        <v>8</v>
      </c>
      <c r="F9" s="16"/>
      <c r="G9" s="16"/>
      <c r="L9" s="29" t="s">
        <v>55</v>
      </c>
      <c r="Q9" s="6"/>
      <c r="R9" s="5"/>
    </row>
    <row r="10" spans="1:18" ht="31.5">
      <c r="B10" s="30" t="s">
        <v>76</v>
      </c>
      <c r="D10" s="15"/>
      <c r="M10" s="3"/>
      <c r="Q10" s="6"/>
      <c r="R10" s="5"/>
    </row>
    <row r="11" spans="1:18" s="21" customFormat="1" ht="39" customHeight="1">
      <c r="A11" s="23" t="s">
        <v>5</v>
      </c>
      <c r="B11" s="23" t="s">
        <v>47</v>
      </c>
      <c r="C11" s="23" t="s">
        <v>48</v>
      </c>
      <c r="D11" s="24" t="s">
        <v>49</v>
      </c>
      <c r="E11" s="59" t="s">
        <v>69</v>
      </c>
      <c r="F11" s="59" t="s">
        <v>71</v>
      </c>
      <c r="G11" s="59" t="s">
        <v>72</v>
      </c>
      <c r="H11" s="59" t="s">
        <v>77</v>
      </c>
      <c r="I11" s="60" t="s">
        <v>73</v>
      </c>
      <c r="J11" s="61">
        <v>0.4</v>
      </c>
      <c r="K11" s="60" t="s">
        <v>53</v>
      </c>
      <c r="L11" s="61">
        <v>0.6</v>
      </c>
      <c r="M11" s="60" t="s">
        <v>74</v>
      </c>
      <c r="N11" s="28"/>
    </row>
    <row r="12" spans="1:18" s="31" customFormat="1" ht="15.75">
      <c r="A12" s="22">
        <v>1</v>
      </c>
      <c r="B12" s="17" t="s">
        <v>42</v>
      </c>
      <c r="C12" s="17" t="s">
        <v>43</v>
      </c>
      <c r="D12" s="17">
        <v>1534063920</v>
      </c>
      <c r="E12" s="55">
        <v>6</v>
      </c>
      <c r="F12" s="55">
        <v>6.625</v>
      </c>
      <c r="G12" s="55">
        <v>12.625</v>
      </c>
      <c r="H12" s="55">
        <v>15</v>
      </c>
      <c r="I12" s="56">
        <f>(H12+G12)/2</f>
        <v>13.8125</v>
      </c>
      <c r="J12" s="55">
        <f>I12*0.4</f>
        <v>5.5250000000000004</v>
      </c>
      <c r="K12" s="57">
        <v>8</v>
      </c>
      <c r="L12" s="58">
        <f>K12*0.6</f>
        <v>4.8</v>
      </c>
      <c r="M12" s="57">
        <f>L12+J12</f>
        <v>10.324999999999999</v>
      </c>
      <c r="N12" s="51"/>
    </row>
    <row r="13" spans="1:18" s="31" customFormat="1" ht="15.75">
      <c r="A13" s="22">
        <v>2</v>
      </c>
      <c r="B13" s="17" t="s">
        <v>32</v>
      </c>
      <c r="C13" s="17" t="s">
        <v>33</v>
      </c>
      <c r="D13" s="17">
        <v>1534048134</v>
      </c>
      <c r="E13" s="55">
        <v>6.5</v>
      </c>
      <c r="F13" s="55">
        <v>6.625</v>
      </c>
      <c r="G13" s="55">
        <v>13.125</v>
      </c>
      <c r="H13" s="55">
        <v>14</v>
      </c>
      <c r="I13" s="56">
        <f t="shared" ref="I13:I30" si="0">(H13+G13)/2</f>
        <v>13.5625</v>
      </c>
      <c r="J13" s="55">
        <f t="shared" ref="J13:J30" si="1">I13*0.4</f>
        <v>5.4250000000000007</v>
      </c>
      <c r="K13" s="57">
        <v>9</v>
      </c>
      <c r="L13" s="58">
        <f t="shared" ref="L13:L30" si="2">K13*0.6</f>
        <v>5.3999999999999995</v>
      </c>
      <c r="M13" s="57">
        <f t="shared" ref="M13:M30" si="3">L13+J13</f>
        <v>10.824999999999999</v>
      </c>
      <c r="N13" s="51"/>
    </row>
    <row r="14" spans="1:18" s="31" customFormat="1" ht="15.75">
      <c r="A14" s="22">
        <v>3</v>
      </c>
      <c r="B14" s="22" t="s">
        <v>44</v>
      </c>
      <c r="C14" s="22" t="s">
        <v>45</v>
      </c>
      <c r="D14" s="22">
        <v>1534045314</v>
      </c>
      <c r="E14" s="55">
        <v>6.75</v>
      </c>
      <c r="F14" s="55">
        <v>6.5</v>
      </c>
      <c r="G14" s="55">
        <v>13.25</v>
      </c>
      <c r="H14" s="55" t="s">
        <v>64</v>
      </c>
      <c r="I14" s="56">
        <f t="shared" si="0"/>
        <v>13.875</v>
      </c>
      <c r="J14" s="55">
        <f t="shared" si="1"/>
        <v>5.5500000000000007</v>
      </c>
      <c r="K14" s="57">
        <v>10.75</v>
      </c>
      <c r="L14" s="58">
        <f t="shared" si="2"/>
        <v>6.45</v>
      </c>
      <c r="M14" s="57">
        <f t="shared" si="3"/>
        <v>12</v>
      </c>
      <c r="N14" s="51"/>
    </row>
    <row r="15" spans="1:18" s="31" customFormat="1" ht="15.75">
      <c r="A15" s="22">
        <v>4</v>
      </c>
      <c r="B15" s="17" t="s">
        <v>38</v>
      </c>
      <c r="C15" s="17" t="s">
        <v>39</v>
      </c>
      <c r="D15" s="17">
        <v>1534048017</v>
      </c>
      <c r="E15" s="55">
        <v>7</v>
      </c>
      <c r="F15" s="55">
        <v>7.5</v>
      </c>
      <c r="G15" s="55">
        <v>14.5</v>
      </c>
      <c r="H15" s="55" t="s">
        <v>65</v>
      </c>
      <c r="I15" s="56">
        <f t="shared" si="0"/>
        <v>14</v>
      </c>
      <c r="J15" s="55">
        <f t="shared" si="1"/>
        <v>5.6000000000000005</v>
      </c>
      <c r="K15" s="57">
        <v>14</v>
      </c>
      <c r="L15" s="58">
        <f t="shared" si="2"/>
        <v>8.4</v>
      </c>
      <c r="M15" s="57">
        <f t="shared" si="3"/>
        <v>14</v>
      </c>
      <c r="N15" s="51"/>
    </row>
    <row r="16" spans="1:18" s="31" customFormat="1" ht="15.75">
      <c r="A16" s="22">
        <v>5</v>
      </c>
      <c r="B16" s="22" t="s">
        <v>46</v>
      </c>
      <c r="C16" s="22" t="s">
        <v>11</v>
      </c>
      <c r="D16" s="22">
        <v>1434040946</v>
      </c>
      <c r="E16" s="55">
        <v>6.25</v>
      </c>
      <c r="F16" s="55">
        <v>6.5</v>
      </c>
      <c r="G16" s="55">
        <v>12.75</v>
      </c>
      <c r="H16" s="55" t="s">
        <v>65</v>
      </c>
      <c r="I16" s="56">
        <f t="shared" si="0"/>
        <v>13.125</v>
      </c>
      <c r="J16" s="55">
        <f t="shared" si="1"/>
        <v>5.25</v>
      </c>
      <c r="K16" s="57">
        <v>7</v>
      </c>
      <c r="L16" s="58">
        <f t="shared" si="2"/>
        <v>4.2</v>
      </c>
      <c r="M16" s="57">
        <f t="shared" si="3"/>
        <v>9.4499999999999993</v>
      </c>
      <c r="N16" s="51"/>
    </row>
    <row r="17" spans="1:14" s="31" customFormat="1" ht="15.75">
      <c r="A17" s="22">
        <v>6</v>
      </c>
      <c r="B17" s="17" t="s">
        <v>27</v>
      </c>
      <c r="C17" s="17" t="s">
        <v>28</v>
      </c>
      <c r="D17" s="17">
        <v>1534053916</v>
      </c>
      <c r="E17" s="55">
        <v>7.5</v>
      </c>
      <c r="F17" s="55">
        <v>6.75</v>
      </c>
      <c r="G17" s="55">
        <v>14.25</v>
      </c>
      <c r="H17" s="55" t="s">
        <v>65</v>
      </c>
      <c r="I17" s="56">
        <f t="shared" si="0"/>
        <v>13.875</v>
      </c>
      <c r="J17" s="55">
        <f t="shared" si="1"/>
        <v>5.5500000000000007</v>
      </c>
      <c r="K17" s="57">
        <v>8.75</v>
      </c>
      <c r="L17" s="58">
        <f t="shared" si="2"/>
        <v>5.25</v>
      </c>
      <c r="M17" s="57">
        <f t="shared" si="3"/>
        <v>10.8</v>
      </c>
      <c r="N17" s="51"/>
    </row>
    <row r="18" spans="1:14" s="31" customFormat="1" ht="15.75">
      <c r="A18" s="22">
        <v>7</v>
      </c>
      <c r="B18" s="17" t="s">
        <v>34</v>
      </c>
      <c r="C18" s="17" t="s">
        <v>35</v>
      </c>
      <c r="D18" s="17">
        <v>1534045409</v>
      </c>
      <c r="E18" s="55">
        <v>5.75</v>
      </c>
      <c r="F18" s="55">
        <v>6.625</v>
      </c>
      <c r="G18" s="55">
        <v>12.375</v>
      </c>
      <c r="H18" s="55" t="s">
        <v>66</v>
      </c>
      <c r="I18" s="56">
        <f t="shared" si="0"/>
        <v>14.4375</v>
      </c>
      <c r="J18" s="55">
        <f t="shared" si="1"/>
        <v>5.7750000000000004</v>
      </c>
      <c r="K18" s="57">
        <v>9.5</v>
      </c>
      <c r="L18" s="58">
        <f t="shared" si="2"/>
        <v>5.7</v>
      </c>
      <c r="M18" s="57">
        <f t="shared" si="3"/>
        <v>11.475000000000001</v>
      </c>
      <c r="N18" s="51"/>
    </row>
    <row r="19" spans="1:14" s="31" customFormat="1" ht="15.75">
      <c r="A19" s="22">
        <v>8</v>
      </c>
      <c r="B19" s="17" t="s">
        <v>40</v>
      </c>
      <c r="C19" s="17" t="s">
        <v>41</v>
      </c>
      <c r="D19" s="17">
        <v>1534053262</v>
      </c>
      <c r="E19" s="55">
        <v>7.75</v>
      </c>
      <c r="F19" s="55">
        <v>6.875</v>
      </c>
      <c r="G19" s="55">
        <v>14.625</v>
      </c>
      <c r="H19" s="55" t="s">
        <v>67</v>
      </c>
      <c r="I19" s="56">
        <f t="shared" si="0"/>
        <v>15.0625</v>
      </c>
      <c r="J19" s="55">
        <f t="shared" si="1"/>
        <v>6.0250000000000004</v>
      </c>
      <c r="K19" s="57">
        <v>10</v>
      </c>
      <c r="L19" s="58">
        <f t="shared" si="2"/>
        <v>6</v>
      </c>
      <c r="M19" s="57">
        <f t="shared" si="3"/>
        <v>12.025</v>
      </c>
      <c r="N19" s="51"/>
    </row>
    <row r="20" spans="1:14" s="31" customFormat="1" ht="15.75">
      <c r="A20" s="22">
        <v>9</v>
      </c>
      <c r="B20" s="17" t="s">
        <v>21</v>
      </c>
      <c r="C20" s="17" t="s">
        <v>22</v>
      </c>
      <c r="D20" s="17">
        <v>1534048036</v>
      </c>
      <c r="E20" s="55">
        <v>9</v>
      </c>
      <c r="F20" s="55">
        <v>7.5</v>
      </c>
      <c r="G20" s="55">
        <v>16.5</v>
      </c>
      <c r="H20" s="55" t="s">
        <v>66</v>
      </c>
      <c r="I20" s="56">
        <f t="shared" si="0"/>
        <v>16.5</v>
      </c>
      <c r="J20" s="55">
        <f t="shared" si="1"/>
        <v>6.6000000000000005</v>
      </c>
      <c r="K20" s="57">
        <v>13</v>
      </c>
      <c r="L20" s="58">
        <f t="shared" si="2"/>
        <v>7.8</v>
      </c>
      <c r="M20" s="57">
        <f t="shared" si="3"/>
        <v>14.4</v>
      </c>
      <c r="N20" s="51"/>
    </row>
    <row r="21" spans="1:14" s="31" customFormat="1" ht="15.75">
      <c r="A21" s="22">
        <v>10</v>
      </c>
      <c r="B21" s="17" t="s">
        <v>13</v>
      </c>
      <c r="C21" s="17" t="s">
        <v>14</v>
      </c>
      <c r="D21" s="17">
        <v>1534044435</v>
      </c>
      <c r="E21" s="55">
        <v>7.25</v>
      </c>
      <c r="F21" s="55">
        <v>6.75</v>
      </c>
      <c r="G21" s="55">
        <v>14</v>
      </c>
      <c r="H21" s="55" t="s">
        <v>65</v>
      </c>
      <c r="I21" s="56">
        <f t="shared" si="0"/>
        <v>13.75</v>
      </c>
      <c r="J21" s="55">
        <f t="shared" si="1"/>
        <v>5.5</v>
      </c>
      <c r="K21" s="57">
        <v>14.5</v>
      </c>
      <c r="L21" s="58">
        <f t="shared" si="2"/>
        <v>8.6999999999999993</v>
      </c>
      <c r="M21" s="57">
        <f t="shared" si="3"/>
        <v>14.2</v>
      </c>
      <c r="N21" s="51"/>
    </row>
    <row r="22" spans="1:14" s="31" customFormat="1" ht="15.75">
      <c r="A22" s="22">
        <v>11</v>
      </c>
      <c r="B22" s="17" t="s">
        <v>19</v>
      </c>
      <c r="C22" s="17" t="s">
        <v>20</v>
      </c>
      <c r="D22" s="17">
        <v>1534048046</v>
      </c>
      <c r="E22" s="55">
        <v>6.5</v>
      </c>
      <c r="F22" s="55">
        <v>6.625</v>
      </c>
      <c r="G22" s="55">
        <v>13.125</v>
      </c>
      <c r="H22" s="55">
        <v>15</v>
      </c>
      <c r="I22" s="56">
        <f t="shared" si="0"/>
        <v>14.0625</v>
      </c>
      <c r="J22" s="55">
        <f t="shared" si="1"/>
        <v>5.625</v>
      </c>
      <c r="K22" s="57">
        <v>11.5</v>
      </c>
      <c r="L22" s="58">
        <f t="shared" si="2"/>
        <v>6.8999999999999995</v>
      </c>
      <c r="M22" s="57">
        <f t="shared" si="3"/>
        <v>12.524999999999999</v>
      </c>
      <c r="N22" s="51"/>
    </row>
    <row r="23" spans="1:14" s="31" customFormat="1" ht="15.75">
      <c r="A23" s="22">
        <v>12</v>
      </c>
      <c r="B23" s="17" t="s">
        <v>15</v>
      </c>
      <c r="C23" s="17" t="s">
        <v>16</v>
      </c>
      <c r="D23" s="17">
        <v>1534045257</v>
      </c>
      <c r="E23" s="55">
        <v>8.75</v>
      </c>
      <c r="F23" s="55">
        <v>6.875</v>
      </c>
      <c r="G23" s="55">
        <v>15.625</v>
      </c>
      <c r="H23" s="55" t="s">
        <v>68</v>
      </c>
      <c r="I23" s="56">
        <f t="shared" si="0"/>
        <v>15.1875</v>
      </c>
      <c r="J23" s="55">
        <f t="shared" si="1"/>
        <v>6.0750000000000002</v>
      </c>
      <c r="K23" s="57">
        <v>13.25</v>
      </c>
      <c r="L23" s="58">
        <f t="shared" si="2"/>
        <v>7.9499999999999993</v>
      </c>
      <c r="M23" s="57">
        <f t="shared" si="3"/>
        <v>14.024999999999999</v>
      </c>
      <c r="N23" s="51"/>
    </row>
    <row r="24" spans="1:14" s="31" customFormat="1" ht="15.75">
      <c r="A24" s="22">
        <v>13</v>
      </c>
      <c r="B24" s="17" t="s">
        <v>23</v>
      </c>
      <c r="C24" s="17" t="s">
        <v>24</v>
      </c>
      <c r="D24" s="17">
        <v>1534053959</v>
      </c>
      <c r="E24" s="55">
        <v>6.5</v>
      </c>
      <c r="F24" s="55">
        <v>6.75</v>
      </c>
      <c r="G24" s="55">
        <v>13.25</v>
      </c>
      <c r="H24" s="55">
        <v>14</v>
      </c>
      <c r="I24" s="56">
        <f t="shared" si="0"/>
        <v>13.625</v>
      </c>
      <c r="J24" s="55">
        <f t="shared" si="1"/>
        <v>5.45</v>
      </c>
      <c r="K24" s="57">
        <v>15</v>
      </c>
      <c r="L24" s="58">
        <f t="shared" si="2"/>
        <v>9</v>
      </c>
      <c r="M24" s="57">
        <f t="shared" si="3"/>
        <v>14.45</v>
      </c>
      <c r="N24" s="51"/>
    </row>
    <row r="25" spans="1:14" s="31" customFormat="1" ht="15.75">
      <c r="A25" s="22">
        <v>14</v>
      </c>
      <c r="B25" s="17" t="s">
        <v>29</v>
      </c>
      <c r="C25" s="17" t="s">
        <v>6</v>
      </c>
      <c r="D25" s="17">
        <v>1534057051</v>
      </c>
      <c r="E25" s="55">
        <v>4.25</v>
      </c>
      <c r="F25" s="55">
        <v>7.125</v>
      </c>
      <c r="G25" s="55">
        <v>11.375</v>
      </c>
      <c r="H25" s="55">
        <v>15</v>
      </c>
      <c r="I25" s="56">
        <f t="shared" si="0"/>
        <v>13.1875</v>
      </c>
      <c r="J25" s="55">
        <f t="shared" si="1"/>
        <v>5.2750000000000004</v>
      </c>
      <c r="K25" s="57">
        <v>8.25</v>
      </c>
      <c r="L25" s="58">
        <f t="shared" si="2"/>
        <v>4.95</v>
      </c>
      <c r="M25" s="57">
        <f t="shared" si="3"/>
        <v>10.225000000000001</v>
      </c>
      <c r="N25" s="51"/>
    </row>
    <row r="26" spans="1:14" s="31" customFormat="1" ht="15.75">
      <c r="A26" s="22">
        <v>15</v>
      </c>
      <c r="B26" s="17" t="s">
        <v>30</v>
      </c>
      <c r="C26" s="17" t="s">
        <v>31</v>
      </c>
      <c r="D26" s="17">
        <v>1531041995</v>
      </c>
      <c r="E26" s="55">
        <v>6.5</v>
      </c>
      <c r="F26" s="55">
        <v>6.625</v>
      </c>
      <c r="G26" s="55">
        <v>13.125</v>
      </c>
      <c r="H26" s="55">
        <v>15</v>
      </c>
      <c r="I26" s="56">
        <f t="shared" si="0"/>
        <v>14.0625</v>
      </c>
      <c r="J26" s="55">
        <f t="shared" si="1"/>
        <v>5.625</v>
      </c>
      <c r="K26" s="57">
        <v>6.25</v>
      </c>
      <c r="L26" s="58">
        <f t="shared" si="2"/>
        <v>3.75</v>
      </c>
      <c r="M26" s="57">
        <f t="shared" si="3"/>
        <v>9.375</v>
      </c>
      <c r="N26" s="51"/>
    </row>
    <row r="27" spans="1:14" s="31" customFormat="1" ht="15.75">
      <c r="A27" s="22">
        <v>16</v>
      </c>
      <c r="B27" s="17" t="s">
        <v>17</v>
      </c>
      <c r="C27" s="17" t="s">
        <v>18</v>
      </c>
      <c r="D27" s="17">
        <v>1534044101</v>
      </c>
      <c r="E27" s="55">
        <v>7.25</v>
      </c>
      <c r="F27" s="55">
        <v>7.5</v>
      </c>
      <c r="G27" s="55">
        <v>14.75</v>
      </c>
      <c r="H27" s="55" t="s">
        <v>66</v>
      </c>
      <c r="I27" s="56">
        <f t="shared" si="0"/>
        <v>15.625</v>
      </c>
      <c r="J27" s="55">
        <f t="shared" si="1"/>
        <v>6.25</v>
      </c>
      <c r="K27" s="57">
        <v>15.25</v>
      </c>
      <c r="L27" s="58">
        <f t="shared" si="2"/>
        <v>9.15</v>
      </c>
      <c r="M27" s="57">
        <f t="shared" si="3"/>
        <v>15.4</v>
      </c>
      <c r="N27" s="51"/>
    </row>
    <row r="28" spans="1:14" s="31" customFormat="1" ht="15.75">
      <c r="A28" s="22">
        <v>17</v>
      </c>
      <c r="B28" s="17" t="s">
        <v>36</v>
      </c>
      <c r="C28" s="17" t="s">
        <v>37</v>
      </c>
      <c r="D28" s="17">
        <v>1534043837</v>
      </c>
      <c r="E28" s="55">
        <v>6.75</v>
      </c>
      <c r="F28" s="55">
        <v>6.5</v>
      </c>
      <c r="G28" s="55">
        <v>13.25</v>
      </c>
      <c r="H28" s="55">
        <v>14</v>
      </c>
      <c r="I28" s="56">
        <f t="shared" si="0"/>
        <v>13.625</v>
      </c>
      <c r="J28" s="55">
        <f t="shared" si="1"/>
        <v>5.45</v>
      </c>
      <c r="K28" s="57">
        <v>13</v>
      </c>
      <c r="L28" s="58">
        <f t="shared" si="2"/>
        <v>7.8</v>
      </c>
      <c r="M28" s="57">
        <f t="shared" si="3"/>
        <v>13.25</v>
      </c>
      <c r="N28" s="51"/>
    </row>
    <row r="29" spans="1:14" s="31" customFormat="1" ht="18.75">
      <c r="A29" s="22">
        <v>18</v>
      </c>
      <c r="B29" s="47" t="s">
        <v>62</v>
      </c>
      <c r="C29" s="47" t="s">
        <v>63</v>
      </c>
      <c r="D29" s="48">
        <v>1334038590</v>
      </c>
      <c r="E29" s="55">
        <v>7</v>
      </c>
      <c r="F29" s="55">
        <v>6.5</v>
      </c>
      <c r="G29" s="55">
        <v>13.5</v>
      </c>
      <c r="H29" s="55">
        <v>15</v>
      </c>
      <c r="I29" s="56">
        <f t="shared" si="0"/>
        <v>14.25</v>
      </c>
      <c r="J29" s="55">
        <f t="shared" si="1"/>
        <v>5.7</v>
      </c>
      <c r="K29" s="57">
        <v>11</v>
      </c>
      <c r="L29" s="58">
        <f t="shared" si="2"/>
        <v>6.6</v>
      </c>
      <c r="M29" s="57">
        <f t="shared" si="3"/>
        <v>12.3</v>
      </c>
      <c r="N29" s="51"/>
    </row>
    <row r="30" spans="1:14" s="31" customFormat="1" ht="15.75">
      <c r="A30" s="22">
        <v>19</v>
      </c>
      <c r="B30" s="17" t="s">
        <v>25</v>
      </c>
      <c r="C30" s="17" t="s">
        <v>26</v>
      </c>
      <c r="D30" s="17">
        <v>1534043903</v>
      </c>
      <c r="E30" s="55">
        <v>6.25</v>
      </c>
      <c r="F30" s="55">
        <v>7.5</v>
      </c>
      <c r="G30" s="55">
        <v>13.75</v>
      </c>
      <c r="H30" s="55">
        <v>14</v>
      </c>
      <c r="I30" s="56">
        <f t="shared" si="0"/>
        <v>13.875</v>
      </c>
      <c r="J30" s="55">
        <f t="shared" si="1"/>
        <v>5.5500000000000007</v>
      </c>
      <c r="K30" s="57">
        <v>11</v>
      </c>
      <c r="L30" s="58">
        <f t="shared" si="2"/>
        <v>6.6</v>
      </c>
      <c r="M30" s="57">
        <f t="shared" si="3"/>
        <v>12.15</v>
      </c>
      <c r="N30" s="51"/>
    </row>
  </sheetData>
  <mergeCells count="3">
    <mergeCell ref="A1:N1"/>
    <mergeCell ref="A2:N2"/>
    <mergeCell ref="A3:N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Détails</vt:lpstr>
      <vt:lpstr>Préjurie</vt:lpstr>
      <vt:lpstr>affichage</vt:lpstr>
      <vt:lpstr>Détails!Zone_d_impression</vt:lpstr>
      <vt:lpstr>Préjurie!Zone_d_impression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2020-02-10T10:16:37Z</cp:lastPrinted>
  <dcterms:created xsi:type="dcterms:W3CDTF">2013-09-15T09:09:31Z</dcterms:created>
  <dcterms:modified xsi:type="dcterms:W3CDTF">2020-02-10T10:20:56Z</dcterms:modified>
</cp:coreProperties>
</file>