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/>
  <c r="N15" s="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9"/>
  <c r="N11"/>
  <c r="N12"/>
  <c r="N16"/>
  <c r="N19"/>
  <c r="N20"/>
  <c r="N23"/>
  <c r="N24"/>
  <c r="N27"/>
  <c r="N9"/>
  <c r="M10"/>
  <c r="N10" s="1"/>
  <c r="M11"/>
  <c r="M12"/>
  <c r="M13"/>
  <c r="N13" s="1"/>
  <c r="M14"/>
  <c r="N14" s="1"/>
  <c r="M16"/>
  <c r="M17"/>
  <c r="N17" s="1"/>
  <c r="M18"/>
  <c r="N18" s="1"/>
  <c r="M19"/>
  <c r="M20"/>
  <c r="M21"/>
  <c r="N21" s="1"/>
  <c r="M22"/>
  <c r="N22" s="1"/>
  <c r="M23"/>
  <c r="M24"/>
  <c r="M25"/>
  <c r="N25" s="1"/>
  <c r="M26"/>
  <c r="N26" s="1"/>
  <c r="M27"/>
  <c r="M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9"/>
  <c r="G13" l="1"/>
  <c r="H13" s="1"/>
  <c r="O13" s="1"/>
  <c r="R13" s="1"/>
  <c r="G10"/>
  <c r="H10" s="1"/>
  <c r="O10" s="1"/>
  <c r="R10" s="1"/>
  <c r="G11"/>
  <c r="H11" s="1"/>
  <c r="O11" s="1"/>
  <c r="R11" s="1"/>
  <c r="G12"/>
  <c r="H12" s="1"/>
  <c r="O12" s="1"/>
  <c r="R12" s="1"/>
  <c r="G14"/>
  <c r="H14" s="1"/>
  <c r="O14" s="1"/>
  <c r="R14" s="1"/>
  <c r="G15"/>
  <c r="H15" s="1"/>
  <c r="O15" s="1"/>
  <c r="R15" s="1"/>
  <c r="G16"/>
  <c r="H16" s="1"/>
  <c r="O16" s="1"/>
  <c r="R16" s="1"/>
  <c r="G17"/>
  <c r="H17" s="1"/>
  <c r="O17" s="1"/>
  <c r="R17" s="1"/>
  <c r="G18"/>
  <c r="H18" s="1"/>
  <c r="O18" s="1"/>
  <c r="R18" s="1"/>
  <c r="G19"/>
  <c r="H19" s="1"/>
  <c r="O19" s="1"/>
  <c r="R19" s="1"/>
  <c r="G20"/>
  <c r="H20" s="1"/>
  <c r="O20" s="1"/>
  <c r="R20" s="1"/>
  <c r="G21"/>
  <c r="H21" s="1"/>
  <c r="O21" s="1"/>
  <c r="R21" s="1"/>
  <c r="G22"/>
  <c r="H22" s="1"/>
  <c r="O22" s="1"/>
  <c r="R22" s="1"/>
  <c r="G23"/>
  <c r="H23" s="1"/>
  <c r="O23" s="1"/>
  <c r="R23" s="1"/>
  <c r="G24"/>
  <c r="H24" s="1"/>
  <c r="O24" s="1"/>
  <c r="R24" s="1"/>
  <c r="G25"/>
  <c r="H25" s="1"/>
  <c r="O25" s="1"/>
  <c r="R25" s="1"/>
  <c r="G26"/>
  <c r="H26" s="1"/>
  <c r="O26" s="1"/>
  <c r="R26" s="1"/>
  <c r="G27"/>
  <c r="H27" s="1"/>
  <c r="O27" s="1"/>
  <c r="R27" s="1"/>
  <c r="G9"/>
  <c r="H9" s="1"/>
  <c r="O9" s="1"/>
  <c r="R9" s="1"/>
</calcChain>
</file>

<file path=xl/sharedStrings.xml><?xml version="1.0" encoding="utf-8"?>
<sst xmlns="http://schemas.openxmlformats.org/spreadsheetml/2006/main" count="64" uniqueCount="63">
  <si>
    <t>N</t>
  </si>
  <si>
    <t>Nom</t>
  </si>
  <si>
    <t>Prénom</t>
  </si>
  <si>
    <t xml:space="preserve">ARIBI </t>
  </si>
  <si>
    <t>Yasmine</t>
  </si>
  <si>
    <t xml:space="preserve"> Nour Elhouda</t>
  </si>
  <si>
    <t xml:space="preserve">   Yousra</t>
  </si>
  <si>
    <t xml:space="preserve">   Rayene</t>
  </si>
  <si>
    <t xml:space="preserve">AZZOUZ </t>
  </si>
  <si>
    <t xml:space="preserve">BAZINE   </t>
  </si>
  <si>
    <t xml:space="preserve">BOUKABOUR   </t>
  </si>
  <si>
    <t xml:space="preserve">CHADI   </t>
  </si>
  <si>
    <t xml:space="preserve">  Manal</t>
  </si>
  <si>
    <t xml:space="preserve">CHEROUAT  </t>
  </si>
  <si>
    <t xml:space="preserve"> Bouchra</t>
  </si>
  <si>
    <t xml:space="preserve">GATT   </t>
  </si>
  <si>
    <t xml:space="preserve">  Chahinez</t>
  </si>
  <si>
    <t xml:space="preserve">GHEDBANE   </t>
  </si>
  <si>
    <t xml:space="preserve">   Nesrine</t>
  </si>
  <si>
    <t xml:space="preserve"> Khadidja</t>
  </si>
  <si>
    <t xml:space="preserve">KERMANI   </t>
  </si>
  <si>
    <t xml:space="preserve">LEMENADJLIA  </t>
  </si>
  <si>
    <t xml:space="preserve">  Hamza</t>
  </si>
  <si>
    <t xml:space="preserve">MENNOUR   </t>
  </si>
  <si>
    <t xml:space="preserve">   Manel</t>
  </si>
  <si>
    <t xml:space="preserve"> Ziad</t>
  </si>
  <si>
    <t xml:space="preserve">RAHMA </t>
  </si>
  <si>
    <t xml:space="preserve"> Chaima</t>
  </si>
  <si>
    <t xml:space="preserve">REBIA   </t>
  </si>
  <si>
    <t>Roumeissa</t>
  </si>
  <si>
    <t xml:space="preserve">SEBBOUA   </t>
  </si>
  <si>
    <t>Manal</t>
  </si>
  <si>
    <t xml:space="preserve">TOUATI </t>
  </si>
  <si>
    <t>Samia</t>
  </si>
  <si>
    <t xml:space="preserve">  Karima</t>
  </si>
  <si>
    <t xml:space="preserve">YOUCEF  </t>
  </si>
  <si>
    <t xml:space="preserve">Master 1 : Microbiologie et Hygiène Hospitalière </t>
  </si>
  <si>
    <t>BOUGHACHICHE</t>
  </si>
  <si>
    <t>Mohamed</t>
  </si>
  <si>
    <t>BENMOHAMED</t>
  </si>
  <si>
    <t>Abdelali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</si>
  <si>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</si>
  <si>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</si>
  <si>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</si>
  <si>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</si>
  <si>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>2019/2020</t>
  </si>
  <si>
    <t>Matricule du BAC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</si>
  <si>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</si>
  <si>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Notes TP 1+2</t>
  </si>
  <si>
    <t>Notes TP 3</t>
  </si>
  <si>
    <t>Moyenne TP</t>
  </si>
  <si>
    <t>Hygiène de l’environnement hospitalier</t>
  </si>
  <si>
    <t>TP*0,2</t>
  </si>
  <si>
    <t>exposé</t>
  </si>
  <si>
    <t>exposé*0,15</t>
  </si>
  <si>
    <t>intero1/15</t>
  </si>
  <si>
    <t>intero2/5</t>
  </si>
  <si>
    <t>Moy Int</t>
  </si>
  <si>
    <t>Int*0,05</t>
  </si>
  <si>
    <t>moy trav P</t>
  </si>
  <si>
    <t>CC</t>
  </si>
  <si>
    <t>cc*0,6</t>
  </si>
  <si>
    <t>Moy MAT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</si>
</sst>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4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Alignment="1">
      <alignment vertical="center" readingOrder="2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right" readingOrder="2"/>
    </xf>
    <xf numFmtId="0" fontId="13" fillId="0" borderId="0" xfId="0" applyFont="1"/>
    <xf numFmtId="0" fontId="14" fillId="0" borderId="0" xfId="0" applyFont="1" applyAlignment="1">
      <alignment vertical="center"/>
    </xf>
    <xf numFmtId="0" fontId="0" fillId="0" borderId="1" xfId="0" applyBorder="1"/>
    <xf numFmtId="0" fontId="1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/>
    <xf numFmtId="0" fontId="4" fillId="0" borderId="0" xfId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0" fillId="0" borderId="1" xfId="0" applyNumberFormat="1" applyFont="1" applyBorder="1"/>
    <xf numFmtId="2" fontId="20" fillId="3" borderId="1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3175</xdr:colOff>
      <xdr:row>0</xdr:row>
      <xdr:rowOff>161873</xdr:rowOff>
    </xdr:from>
    <xdr:ext cx="3333751" cy="424732"/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6075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3</xdr:col>
      <xdr:colOff>109823</xdr:colOff>
      <xdr:row>0</xdr:row>
      <xdr:rowOff>223539</xdr:rowOff>
    </xdr:to>
    <xdr:pic>
      <xdr:nvPicPr>
        <xdr:cNvPr id="3" name="Image 2" descr="C:\Users\DBA\Desktop\LOGO 0011 FINAL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topLeftCell="F1" zoomScale="115" zoomScaleNormal="80" zoomScaleSheetLayoutView="115" workbookViewId="0">
      <selection activeCell="R9" sqref="R9:R27"/>
    </sheetView>
  </sheetViews>
  <sheetFormatPr baseColWidth="10" defaultRowHeight="15"/>
  <cols>
    <col min="1" max="1" width="5.5703125" customWidth="1"/>
    <col min="2" max="2" width="18.5703125" customWidth="1"/>
    <col min="3" max="3" width="12.5703125" customWidth="1"/>
    <col min="4" max="4" width="10.140625" customWidth="1"/>
    <col min="5" max="5" width="12.28515625" style="8" customWidth="1"/>
    <col min="6" max="6" width="11.28515625" style="8" customWidth="1"/>
    <col min="7" max="7" width="12.28515625" style="8" customWidth="1"/>
    <col min="8" max="9" width="7" customWidth="1"/>
    <col min="10" max="10" width="12.5703125" customWidth="1"/>
    <col min="11" max="11" width="11.5703125" customWidth="1"/>
    <col min="12" max="12" width="10.7109375" customWidth="1"/>
    <col min="13" max="13" width="13" customWidth="1"/>
    <col min="14" max="14" width="9.5703125" customWidth="1"/>
    <col min="15" max="15" width="11.140625" customWidth="1"/>
    <col min="16" max="16" width="7" customWidth="1"/>
    <col min="17" max="17" width="12.140625" customWidth="1"/>
    <col min="18" max="18" width="14.28515625" style="37" customWidth="1"/>
    <col min="19" max="19" width="7" customWidth="1"/>
    <col min="20" max="22" width="6.42578125" customWidth="1"/>
  </cols>
  <sheetData>
    <row r="1" spans="1:22" ht="18.7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5"/>
    </row>
    <row r="2" spans="1:22" ht="18.75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6"/>
    </row>
    <row r="3" spans="1:22" ht="18.7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7"/>
    </row>
    <row r="4" spans="1:22" ht="18.75">
      <c r="A4" s="40" t="s">
        <v>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6"/>
    </row>
    <row r="5" spans="1:22" ht="21">
      <c r="C5" s="9"/>
      <c r="D5" s="9"/>
      <c r="E5" s="21"/>
      <c r="F5" s="21"/>
      <c r="G5" s="22"/>
      <c r="R5" s="36"/>
      <c r="T5" s="11"/>
      <c r="U5" s="10" t="s">
        <v>47</v>
      </c>
    </row>
    <row r="6" spans="1:22" ht="21">
      <c r="A6" s="17" t="s">
        <v>36</v>
      </c>
      <c r="E6" s="24"/>
      <c r="F6" s="25" t="s">
        <v>51</v>
      </c>
      <c r="H6" s="8"/>
      <c r="I6" s="8"/>
      <c r="J6" s="8"/>
      <c r="K6" s="8"/>
      <c r="L6" s="8"/>
      <c r="P6" s="12" t="s">
        <v>45</v>
      </c>
    </row>
    <row r="8" spans="1:22" ht="18.75">
      <c r="A8" s="14" t="s">
        <v>0</v>
      </c>
      <c r="B8" s="14" t="s">
        <v>1</v>
      </c>
      <c r="C8" s="14" t="s">
        <v>2</v>
      </c>
      <c r="D8" s="14" t="s">
        <v>46</v>
      </c>
      <c r="E8" s="15" t="s">
        <v>48</v>
      </c>
      <c r="F8" s="15" t="s">
        <v>49</v>
      </c>
      <c r="G8" s="23" t="s">
        <v>50</v>
      </c>
      <c r="H8" s="26" t="s">
        <v>52</v>
      </c>
      <c r="I8" s="15" t="s">
        <v>53</v>
      </c>
      <c r="J8" s="26" t="s">
        <v>54</v>
      </c>
      <c r="K8" s="15" t="s">
        <v>55</v>
      </c>
      <c r="L8" s="15" t="s">
        <v>56</v>
      </c>
      <c r="M8" s="15" t="s">
        <v>57</v>
      </c>
      <c r="N8" s="26" t="s">
        <v>58</v>
      </c>
      <c r="O8" s="35" t="s">
        <v>59</v>
      </c>
      <c r="P8" s="15" t="s">
        <v>60</v>
      </c>
      <c r="Q8" s="35" t="s">
        <v>61</v>
      </c>
      <c r="R8" s="38" t="s">
        <v>62</v>
      </c>
      <c r="S8" s="15"/>
      <c r="T8" s="15"/>
      <c r="U8" s="15"/>
      <c r="V8" s="15"/>
    </row>
    <row r="9" spans="1:22" ht="27.75" customHeight="1">
      <c r="A9" s="3">
        <v>1</v>
      </c>
      <c r="B9" s="1" t="s">
        <v>3</v>
      </c>
      <c r="C9" s="1" t="s">
        <v>4</v>
      </c>
      <c r="D9" s="1">
        <v>34046289</v>
      </c>
      <c r="E9" s="20">
        <v>14</v>
      </c>
      <c r="F9" s="20">
        <v>13.5</v>
      </c>
      <c r="G9" s="20">
        <f>AVERAGE(E9:F9)</f>
        <v>13.75</v>
      </c>
      <c r="H9" s="27">
        <f>G9*0.2</f>
        <v>2.75</v>
      </c>
      <c r="I9" s="13">
        <v>11</v>
      </c>
      <c r="J9" s="27">
        <f>I9*0.15</f>
        <v>1.65</v>
      </c>
      <c r="K9" s="13">
        <v>7.5</v>
      </c>
      <c r="L9" s="13">
        <v>0</v>
      </c>
      <c r="M9" s="13">
        <f>K9+L9</f>
        <v>7.5</v>
      </c>
      <c r="N9" s="27">
        <f>M9*0.05</f>
        <v>0.375</v>
      </c>
      <c r="O9" s="34">
        <f>H9+J9+N9</f>
        <v>4.7750000000000004</v>
      </c>
      <c r="P9" s="13">
        <v>12.5</v>
      </c>
      <c r="Q9" s="34">
        <f>P9*0.6</f>
        <v>7.5</v>
      </c>
      <c r="R9" s="42">
        <f>O9+Q9</f>
        <v>12.275</v>
      </c>
      <c r="S9" s="13"/>
      <c r="T9" s="13"/>
      <c r="U9" s="13"/>
      <c r="V9" s="13"/>
    </row>
    <row r="10" spans="1:22" ht="27.75" customHeight="1">
      <c r="A10" s="3">
        <v>2</v>
      </c>
      <c r="B10" s="1" t="s">
        <v>8</v>
      </c>
      <c r="C10" s="1" t="s">
        <v>5</v>
      </c>
      <c r="D10" s="1">
        <v>34053951</v>
      </c>
      <c r="E10" s="20">
        <v>13.5</v>
      </c>
      <c r="F10" s="20">
        <v>12</v>
      </c>
      <c r="G10" s="20">
        <f t="shared" ref="G10:G13" si="0">AVERAGE(E10:F10)</f>
        <v>12.75</v>
      </c>
      <c r="H10" s="27">
        <f t="shared" ref="H10:H27" si="1">G10*0.2</f>
        <v>2.5500000000000003</v>
      </c>
      <c r="I10" s="13">
        <v>14</v>
      </c>
      <c r="J10" s="27">
        <f t="shared" ref="J10:J27" si="2">I10*0.15</f>
        <v>2.1</v>
      </c>
      <c r="K10" s="13">
        <v>7.5</v>
      </c>
      <c r="L10" s="13">
        <v>5</v>
      </c>
      <c r="M10" s="13">
        <f t="shared" ref="M10:M27" si="3">K10+L10</f>
        <v>12.5</v>
      </c>
      <c r="N10" s="27">
        <f t="shared" ref="N10:N27" si="4">M10*0.05</f>
        <v>0.625</v>
      </c>
      <c r="O10" s="34">
        <f t="shared" ref="O10:O27" si="5">H10+J10+N10</f>
        <v>5.2750000000000004</v>
      </c>
      <c r="P10" s="13">
        <v>13.5</v>
      </c>
      <c r="Q10" s="34">
        <f t="shared" ref="Q10:Q27" si="6">P10*0.6</f>
        <v>8.1</v>
      </c>
      <c r="R10" s="42">
        <f t="shared" ref="R10:R27" si="7">O10+Q10</f>
        <v>13.375</v>
      </c>
      <c r="S10" s="13"/>
      <c r="T10" s="13"/>
      <c r="U10" s="13"/>
      <c r="V10" s="13"/>
    </row>
    <row r="11" spans="1:22" ht="27.75" customHeight="1">
      <c r="A11" s="3">
        <v>3</v>
      </c>
      <c r="B11" s="1" t="s">
        <v>9</v>
      </c>
      <c r="C11" s="1" t="s">
        <v>6</v>
      </c>
      <c r="D11" s="1">
        <v>34040241</v>
      </c>
      <c r="E11" s="20">
        <v>14</v>
      </c>
      <c r="F11" s="20">
        <v>13</v>
      </c>
      <c r="G11" s="20">
        <f t="shared" si="0"/>
        <v>13.5</v>
      </c>
      <c r="H11" s="27">
        <f t="shared" si="1"/>
        <v>2.7</v>
      </c>
      <c r="I11" s="13">
        <v>14</v>
      </c>
      <c r="J11" s="27">
        <f t="shared" si="2"/>
        <v>2.1</v>
      </c>
      <c r="K11" s="13">
        <v>6</v>
      </c>
      <c r="L11" s="13">
        <v>5</v>
      </c>
      <c r="M11" s="13">
        <f t="shared" si="3"/>
        <v>11</v>
      </c>
      <c r="N11" s="27">
        <f t="shared" si="4"/>
        <v>0.55000000000000004</v>
      </c>
      <c r="O11" s="34">
        <f t="shared" si="5"/>
        <v>5.3500000000000005</v>
      </c>
      <c r="P11" s="13">
        <v>18.5</v>
      </c>
      <c r="Q11" s="34">
        <f t="shared" si="6"/>
        <v>11.1</v>
      </c>
      <c r="R11" s="42">
        <f t="shared" si="7"/>
        <v>16.45</v>
      </c>
      <c r="S11" s="13"/>
      <c r="T11" s="13"/>
      <c r="U11" s="13"/>
      <c r="V11" s="13"/>
    </row>
    <row r="12" spans="1:22" ht="27.75" customHeight="1">
      <c r="A12" s="3">
        <v>4</v>
      </c>
      <c r="B12" s="2" t="s">
        <v>39</v>
      </c>
      <c r="C12" s="2" t="s">
        <v>40</v>
      </c>
      <c r="D12" s="16">
        <v>34044996</v>
      </c>
      <c r="E12" s="20">
        <v>13</v>
      </c>
      <c r="F12" s="20">
        <v>12.5</v>
      </c>
      <c r="G12" s="20">
        <f t="shared" si="0"/>
        <v>12.75</v>
      </c>
      <c r="H12" s="27">
        <f t="shared" si="1"/>
        <v>2.5500000000000003</v>
      </c>
      <c r="I12" s="13">
        <v>16</v>
      </c>
      <c r="J12" s="27">
        <f t="shared" si="2"/>
        <v>2.4</v>
      </c>
      <c r="K12" s="13">
        <v>1.5</v>
      </c>
      <c r="L12" s="13">
        <v>5</v>
      </c>
      <c r="M12" s="13">
        <f t="shared" si="3"/>
        <v>6.5</v>
      </c>
      <c r="N12" s="27">
        <f t="shared" si="4"/>
        <v>0.32500000000000001</v>
      </c>
      <c r="O12" s="34">
        <f t="shared" si="5"/>
        <v>5.2750000000000004</v>
      </c>
      <c r="P12" s="13">
        <v>14.5</v>
      </c>
      <c r="Q12" s="34">
        <f t="shared" si="6"/>
        <v>8.6999999999999993</v>
      </c>
      <c r="R12" s="42">
        <f t="shared" si="7"/>
        <v>13.975</v>
      </c>
      <c r="S12" s="13"/>
      <c r="T12" s="13"/>
      <c r="U12" s="13"/>
      <c r="V12" s="13"/>
    </row>
    <row r="13" spans="1:22" s="33" customFormat="1" ht="27.75" customHeight="1">
      <c r="A13" s="28">
        <v>5</v>
      </c>
      <c r="B13" s="29" t="s">
        <v>37</v>
      </c>
      <c r="C13" s="29" t="s">
        <v>38</v>
      </c>
      <c r="D13" s="30">
        <v>4122562</v>
      </c>
      <c r="E13" s="31"/>
      <c r="F13" s="31"/>
      <c r="G13" s="31" t="e">
        <f t="shared" si="0"/>
        <v>#DIV/0!</v>
      </c>
      <c r="H13" s="32" t="e">
        <f t="shared" si="1"/>
        <v>#DIV/0!</v>
      </c>
      <c r="I13" s="32"/>
      <c r="J13" s="32">
        <f t="shared" si="2"/>
        <v>0</v>
      </c>
      <c r="K13" s="32"/>
      <c r="L13" s="32"/>
      <c r="M13" s="32">
        <f t="shared" si="3"/>
        <v>0</v>
      </c>
      <c r="N13" s="32">
        <f t="shared" si="4"/>
        <v>0</v>
      </c>
      <c r="O13" s="32" t="e">
        <f t="shared" si="5"/>
        <v>#DIV/0!</v>
      </c>
      <c r="P13" s="32"/>
      <c r="Q13" s="32">
        <f t="shared" si="6"/>
        <v>0</v>
      </c>
      <c r="R13" s="43" t="e">
        <f t="shared" si="7"/>
        <v>#DIV/0!</v>
      </c>
      <c r="S13" s="32"/>
      <c r="T13" s="32"/>
      <c r="U13" s="32"/>
      <c r="V13" s="32"/>
    </row>
    <row r="14" spans="1:22" ht="27.75" customHeight="1">
      <c r="A14" s="3">
        <v>6</v>
      </c>
      <c r="B14" s="1" t="s">
        <v>10</v>
      </c>
      <c r="C14" s="1" t="s">
        <v>7</v>
      </c>
      <c r="D14" s="1">
        <v>34048425</v>
      </c>
      <c r="E14" s="20">
        <v>13</v>
      </c>
      <c r="F14" s="20">
        <v>12.5</v>
      </c>
      <c r="G14" s="20">
        <f t="shared" ref="G14:G27" si="8">AVERAGE(E14:F14)</f>
        <v>12.75</v>
      </c>
      <c r="H14" s="27">
        <f t="shared" si="1"/>
        <v>2.5500000000000003</v>
      </c>
      <c r="I14" s="13">
        <v>13</v>
      </c>
      <c r="J14" s="27">
        <f t="shared" si="2"/>
        <v>1.95</v>
      </c>
      <c r="K14" s="13">
        <v>9</v>
      </c>
      <c r="L14" s="13">
        <v>5</v>
      </c>
      <c r="M14" s="13">
        <f t="shared" si="3"/>
        <v>14</v>
      </c>
      <c r="N14" s="27">
        <f t="shared" si="4"/>
        <v>0.70000000000000007</v>
      </c>
      <c r="O14" s="34">
        <f t="shared" si="5"/>
        <v>5.2</v>
      </c>
      <c r="P14" s="13">
        <v>7</v>
      </c>
      <c r="Q14" s="34">
        <f t="shared" si="6"/>
        <v>4.2</v>
      </c>
      <c r="R14" s="42">
        <f t="shared" si="7"/>
        <v>9.4</v>
      </c>
      <c r="S14" s="13"/>
      <c r="T14" s="13"/>
      <c r="U14" s="13"/>
      <c r="V14" s="13"/>
    </row>
    <row r="15" spans="1:22" ht="27.75" customHeight="1">
      <c r="A15" s="3">
        <v>7</v>
      </c>
      <c r="B15" s="1" t="s">
        <v>11</v>
      </c>
      <c r="C15" s="1" t="s">
        <v>12</v>
      </c>
      <c r="D15" s="1">
        <v>34048357</v>
      </c>
      <c r="E15" s="20">
        <v>13</v>
      </c>
      <c r="F15" s="20">
        <v>12</v>
      </c>
      <c r="G15" s="20">
        <f t="shared" si="8"/>
        <v>12.5</v>
      </c>
      <c r="H15" s="27">
        <f t="shared" si="1"/>
        <v>2.5</v>
      </c>
      <c r="I15" s="13">
        <v>15</v>
      </c>
      <c r="J15" s="27">
        <f t="shared" si="2"/>
        <v>2.25</v>
      </c>
      <c r="K15" s="13">
        <v>4.5</v>
      </c>
      <c r="L15" s="13"/>
      <c r="M15" s="13">
        <f>(K15+L15)*(4/3)</f>
        <v>6</v>
      </c>
      <c r="N15" s="27">
        <f t="shared" si="4"/>
        <v>0.30000000000000004</v>
      </c>
      <c r="O15" s="34">
        <f t="shared" si="5"/>
        <v>5.05</v>
      </c>
      <c r="P15" s="13">
        <v>7.25</v>
      </c>
      <c r="Q15" s="34">
        <f t="shared" si="6"/>
        <v>4.3499999999999996</v>
      </c>
      <c r="R15" s="42">
        <f t="shared" si="7"/>
        <v>9.3999999999999986</v>
      </c>
      <c r="S15" s="13"/>
      <c r="T15" s="13"/>
      <c r="U15" s="13"/>
      <c r="V15" s="13"/>
    </row>
    <row r="16" spans="1:22" ht="27.75" customHeight="1">
      <c r="A16" s="3">
        <v>8</v>
      </c>
      <c r="B16" s="1" t="s">
        <v>13</v>
      </c>
      <c r="C16" s="1" t="s">
        <v>14</v>
      </c>
      <c r="D16" s="1">
        <v>34039147</v>
      </c>
      <c r="E16" s="20">
        <v>14</v>
      </c>
      <c r="F16" s="20">
        <v>13</v>
      </c>
      <c r="G16" s="20">
        <f t="shared" si="8"/>
        <v>13.5</v>
      </c>
      <c r="H16" s="27">
        <f t="shared" si="1"/>
        <v>2.7</v>
      </c>
      <c r="I16" s="13">
        <v>14</v>
      </c>
      <c r="J16" s="27">
        <f t="shared" si="2"/>
        <v>2.1</v>
      </c>
      <c r="K16" s="13">
        <v>4.5</v>
      </c>
      <c r="L16" s="13">
        <v>5</v>
      </c>
      <c r="M16" s="13">
        <f t="shared" si="3"/>
        <v>9.5</v>
      </c>
      <c r="N16" s="27">
        <f t="shared" si="4"/>
        <v>0.47500000000000003</v>
      </c>
      <c r="O16" s="34">
        <f t="shared" si="5"/>
        <v>5.2750000000000004</v>
      </c>
      <c r="P16" s="13">
        <v>14</v>
      </c>
      <c r="Q16" s="34">
        <f t="shared" si="6"/>
        <v>8.4</v>
      </c>
      <c r="R16" s="42">
        <f t="shared" si="7"/>
        <v>13.675000000000001</v>
      </c>
      <c r="S16" s="13"/>
      <c r="T16" s="13"/>
      <c r="U16" s="13"/>
      <c r="V16" s="13"/>
    </row>
    <row r="17" spans="1:22" ht="27.75" customHeight="1">
      <c r="A17" s="3">
        <v>9</v>
      </c>
      <c r="B17" s="1" t="s">
        <v>15</v>
      </c>
      <c r="C17" s="1" t="s">
        <v>16</v>
      </c>
      <c r="D17" s="1">
        <v>34044768</v>
      </c>
      <c r="E17" s="20">
        <v>14.5</v>
      </c>
      <c r="F17" s="20">
        <v>14</v>
      </c>
      <c r="G17" s="20">
        <f t="shared" si="8"/>
        <v>14.25</v>
      </c>
      <c r="H17" s="27">
        <f t="shared" si="1"/>
        <v>2.85</v>
      </c>
      <c r="I17" s="13">
        <v>16</v>
      </c>
      <c r="J17" s="27">
        <f t="shared" si="2"/>
        <v>2.4</v>
      </c>
      <c r="K17" s="13">
        <v>10.5</v>
      </c>
      <c r="L17" s="13">
        <v>5</v>
      </c>
      <c r="M17" s="13">
        <f t="shared" si="3"/>
        <v>15.5</v>
      </c>
      <c r="N17" s="27">
        <f t="shared" si="4"/>
        <v>0.77500000000000002</v>
      </c>
      <c r="O17" s="34">
        <f t="shared" si="5"/>
        <v>6.0250000000000004</v>
      </c>
      <c r="P17" s="13">
        <v>11</v>
      </c>
      <c r="Q17" s="34">
        <f t="shared" si="6"/>
        <v>6.6</v>
      </c>
      <c r="R17" s="42">
        <f t="shared" si="7"/>
        <v>12.625</v>
      </c>
      <c r="S17" s="13"/>
      <c r="T17" s="13"/>
      <c r="U17" s="13"/>
      <c r="V17" s="13"/>
    </row>
    <row r="18" spans="1:22" ht="27.75" customHeight="1">
      <c r="A18" s="3">
        <v>10</v>
      </c>
      <c r="B18" s="1" t="s">
        <v>17</v>
      </c>
      <c r="C18" s="1" t="s">
        <v>18</v>
      </c>
      <c r="D18" s="1">
        <v>34007805</v>
      </c>
      <c r="E18" s="20">
        <v>13</v>
      </c>
      <c r="F18" s="20">
        <v>12</v>
      </c>
      <c r="G18" s="20">
        <f t="shared" si="8"/>
        <v>12.5</v>
      </c>
      <c r="H18" s="27">
        <f t="shared" si="1"/>
        <v>2.5</v>
      </c>
      <c r="I18" s="13">
        <v>13.5</v>
      </c>
      <c r="J18" s="27">
        <f t="shared" si="2"/>
        <v>2.0249999999999999</v>
      </c>
      <c r="K18" s="13">
        <v>6</v>
      </c>
      <c r="L18" s="13">
        <v>0</v>
      </c>
      <c r="M18" s="13">
        <f t="shared" si="3"/>
        <v>6</v>
      </c>
      <c r="N18" s="27">
        <f t="shared" si="4"/>
        <v>0.30000000000000004</v>
      </c>
      <c r="O18" s="34">
        <f t="shared" si="5"/>
        <v>4.8250000000000002</v>
      </c>
      <c r="P18" s="13">
        <v>14</v>
      </c>
      <c r="Q18" s="34">
        <f t="shared" si="6"/>
        <v>8.4</v>
      </c>
      <c r="R18" s="42">
        <f t="shared" si="7"/>
        <v>13.225000000000001</v>
      </c>
      <c r="S18" s="13"/>
      <c r="T18" s="13"/>
      <c r="U18" s="13"/>
      <c r="V18" s="13"/>
    </row>
    <row r="19" spans="1:22" ht="27.75" customHeight="1">
      <c r="A19" s="3">
        <v>11</v>
      </c>
      <c r="B19" s="1" t="s">
        <v>20</v>
      </c>
      <c r="C19" s="1" t="s">
        <v>19</v>
      </c>
      <c r="D19" s="1">
        <v>34085420</v>
      </c>
      <c r="E19" s="20">
        <v>14</v>
      </c>
      <c r="F19" s="20">
        <v>13.5</v>
      </c>
      <c r="G19" s="20">
        <f t="shared" si="8"/>
        <v>13.75</v>
      </c>
      <c r="H19" s="27">
        <f t="shared" si="1"/>
        <v>2.75</v>
      </c>
      <c r="I19" s="13">
        <v>11</v>
      </c>
      <c r="J19" s="27">
        <f t="shared" si="2"/>
        <v>1.65</v>
      </c>
      <c r="K19" s="13">
        <v>6</v>
      </c>
      <c r="L19" s="13">
        <v>0</v>
      </c>
      <c r="M19" s="13">
        <f t="shared" si="3"/>
        <v>6</v>
      </c>
      <c r="N19" s="27">
        <f t="shared" si="4"/>
        <v>0.30000000000000004</v>
      </c>
      <c r="O19" s="34">
        <f t="shared" si="5"/>
        <v>4.7</v>
      </c>
      <c r="P19" s="13">
        <v>13</v>
      </c>
      <c r="Q19" s="34">
        <f t="shared" si="6"/>
        <v>7.8</v>
      </c>
      <c r="R19" s="42">
        <f t="shared" si="7"/>
        <v>12.5</v>
      </c>
      <c r="S19" s="13"/>
      <c r="T19" s="13"/>
      <c r="U19" s="13"/>
      <c r="V19" s="13"/>
    </row>
    <row r="20" spans="1:22" ht="27.75" customHeight="1">
      <c r="A20" s="3">
        <v>12</v>
      </c>
      <c r="B20" s="1" t="s">
        <v>21</v>
      </c>
      <c r="C20" s="1" t="s">
        <v>22</v>
      </c>
      <c r="D20" s="1">
        <v>34053103</v>
      </c>
      <c r="E20" s="20">
        <v>12</v>
      </c>
      <c r="F20" s="20">
        <v>12.5</v>
      </c>
      <c r="G20" s="20">
        <f t="shared" si="8"/>
        <v>12.25</v>
      </c>
      <c r="H20" s="27">
        <f t="shared" si="1"/>
        <v>2.4500000000000002</v>
      </c>
      <c r="I20" s="13">
        <v>13.5</v>
      </c>
      <c r="J20" s="27">
        <f t="shared" si="2"/>
        <v>2.0249999999999999</v>
      </c>
      <c r="K20" s="13">
        <v>6</v>
      </c>
      <c r="L20" s="13">
        <v>0</v>
      </c>
      <c r="M20" s="13">
        <f t="shared" si="3"/>
        <v>6</v>
      </c>
      <c r="N20" s="27">
        <f t="shared" si="4"/>
        <v>0.30000000000000004</v>
      </c>
      <c r="O20" s="34">
        <f t="shared" si="5"/>
        <v>4.7749999999999995</v>
      </c>
      <c r="P20" s="13">
        <v>11</v>
      </c>
      <c r="Q20" s="34">
        <f t="shared" si="6"/>
        <v>6.6</v>
      </c>
      <c r="R20" s="42">
        <f t="shared" si="7"/>
        <v>11.375</v>
      </c>
      <c r="S20" s="13"/>
      <c r="T20" s="13"/>
      <c r="U20" s="13"/>
      <c r="V20" s="13"/>
    </row>
    <row r="21" spans="1:22" ht="27.75" customHeight="1">
      <c r="A21" s="3">
        <v>13</v>
      </c>
      <c r="B21" s="1" t="s">
        <v>23</v>
      </c>
      <c r="C21" s="1" t="s">
        <v>24</v>
      </c>
      <c r="D21" s="1">
        <v>34040014</v>
      </c>
      <c r="E21" s="20">
        <v>12</v>
      </c>
      <c r="F21" s="20">
        <v>12.5</v>
      </c>
      <c r="G21" s="20">
        <f t="shared" si="8"/>
        <v>12.25</v>
      </c>
      <c r="H21" s="27">
        <f t="shared" si="1"/>
        <v>2.4500000000000002</v>
      </c>
      <c r="I21" s="13">
        <v>13.5</v>
      </c>
      <c r="J21" s="27">
        <f t="shared" si="2"/>
        <v>2.0249999999999999</v>
      </c>
      <c r="K21" s="13">
        <v>12</v>
      </c>
      <c r="L21" s="13">
        <v>0</v>
      </c>
      <c r="M21" s="13">
        <f t="shared" si="3"/>
        <v>12</v>
      </c>
      <c r="N21" s="27">
        <f t="shared" si="4"/>
        <v>0.60000000000000009</v>
      </c>
      <c r="O21" s="34">
        <f t="shared" si="5"/>
        <v>5.0749999999999993</v>
      </c>
      <c r="P21" s="13">
        <v>13.5</v>
      </c>
      <c r="Q21" s="34">
        <f t="shared" si="6"/>
        <v>8.1</v>
      </c>
      <c r="R21" s="42">
        <f t="shared" si="7"/>
        <v>13.174999999999999</v>
      </c>
      <c r="S21" s="13"/>
      <c r="T21" s="13"/>
      <c r="U21" s="13"/>
      <c r="V21" s="13"/>
    </row>
    <row r="22" spans="1:22" ht="27.75" customHeight="1">
      <c r="A22" s="3">
        <v>14</v>
      </c>
      <c r="B22" s="1" t="s">
        <v>26</v>
      </c>
      <c r="C22" s="1" t="s">
        <v>25</v>
      </c>
      <c r="D22" s="1">
        <v>35040939</v>
      </c>
      <c r="E22" s="20">
        <v>14</v>
      </c>
      <c r="F22" s="20">
        <v>14</v>
      </c>
      <c r="G22" s="20">
        <f t="shared" si="8"/>
        <v>14</v>
      </c>
      <c r="H22" s="27">
        <f t="shared" si="1"/>
        <v>2.8000000000000003</v>
      </c>
      <c r="I22" s="13">
        <v>14</v>
      </c>
      <c r="J22" s="27">
        <f t="shared" si="2"/>
        <v>2.1</v>
      </c>
      <c r="K22" s="13">
        <v>7.5</v>
      </c>
      <c r="L22" s="13">
        <v>5</v>
      </c>
      <c r="M22" s="13">
        <f t="shared" si="3"/>
        <v>12.5</v>
      </c>
      <c r="N22" s="27">
        <f t="shared" si="4"/>
        <v>0.625</v>
      </c>
      <c r="O22" s="34">
        <f t="shared" si="5"/>
        <v>5.5250000000000004</v>
      </c>
      <c r="P22" s="13">
        <v>15.5</v>
      </c>
      <c r="Q22" s="34">
        <f t="shared" si="6"/>
        <v>9.2999999999999989</v>
      </c>
      <c r="R22" s="42">
        <f t="shared" si="7"/>
        <v>14.824999999999999</v>
      </c>
      <c r="S22" s="13"/>
      <c r="T22" s="13"/>
      <c r="U22" s="13"/>
      <c r="V22" s="13"/>
    </row>
    <row r="23" spans="1:22" ht="27.75" customHeight="1">
      <c r="A23" s="3">
        <v>15</v>
      </c>
      <c r="B23" s="1" t="s">
        <v>28</v>
      </c>
      <c r="C23" s="1" t="s">
        <v>27</v>
      </c>
      <c r="D23" s="1">
        <v>36033092</v>
      </c>
      <c r="E23" s="20">
        <v>13.5</v>
      </c>
      <c r="F23" s="20">
        <v>12</v>
      </c>
      <c r="G23" s="20">
        <f t="shared" si="8"/>
        <v>12.75</v>
      </c>
      <c r="H23" s="27">
        <f t="shared" si="1"/>
        <v>2.5500000000000003</v>
      </c>
      <c r="I23" s="13">
        <v>14</v>
      </c>
      <c r="J23" s="27">
        <f t="shared" si="2"/>
        <v>2.1</v>
      </c>
      <c r="K23" s="13">
        <v>9</v>
      </c>
      <c r="L23" s="13">
        <v>5</v>
      </c>
      <c r="M23" s="13">
        <f t="shared" si="3"/>
        <v>14</v>
      </c>
      <c r="N23" s="27">
        <f t="shared" si="4"/>
        <v>0.70000000000000007</v>
      </c>
      <c r="O23" s="34">
        <f t="shared" si="5"/>
        <v>5.3500000000000005</v>
      </c>
      <c r="P23" s="13">
        <v>13.5</v>
      </c>
      <c r="Q23" s="34">
        <f t="shared" si="6"/>
        <v>8.1</v>
      </c>
      <c r="R23" s="42">
        <f t="shared" si="7"/>
        <v>13.45</v>
      </c>
      <c r="S23" s="13"/>
      <c r="T23" s="13"/>
      <c r="U23" s="13"/>
      <c r="V23" s="13"/>
    </row>
    <row r="24" spans="1:22" ht="27.75" customHeight="1">
      <c r="A24" s="3">
        <v>16</v>
      </c>
      <c r="B24" s="1" t="s">
        <v>30</v>
      </c>
      <c r="C24" s="1" t="s">
        <v>29</v>
      </c>
      <c r="D24" s="18">
        <v>34044279</v>
      </c>
      <c r="E24" s="20">
        <v>14</v>
      </c>
      <c r="F24" s="20">
        <v>14</v>
      </c>
      <c r="G24" s="20">
        <f t="shared" si="8"/>
        <v>14</v>
      </c>
      <c r="H24" s="27">
        <f t="shared" si="1"/>
        <v>2.8000000000000003</v>
      </c>
      <c r="I24" s="13">
        <v>14</v>
      </c>
      <c r="J24" s="27">
        <f t="shared" si="2"/>
        <v>2.1</v>
      </c>
      <c r="K24" s="13">
        <v>7.5</v>
      </c>
      <c r="L24" s="13">
        <v>0</v>
      </c>
      <c r="M24" s="13">
        <f t="shared" si="3"/>
        <v>7.5</v>
      </c>
      <c r="N24" s="27">
        <f t="shared" si="4"/>
        <v>0.375</v>
      </c>
      <c r="O24" s="34">
        <f t="shared" si="5"/>
        <v>5.2750000000000004</v>
      </c>
      <c r="P24" s="13">
        <v>12</v>
      </c>
      <c r="Q24" s="34">
        <f t="shared" si="6"/>
        <v>7.1999999999999993</v>
      </c>
      <c r="R24" s="42">
        <f t="shared" si="7"/>
        <v>12.475</v>
      </c>
      <c r="S24" s="13"/>
      <c r="T24" s="13"/>
      <c r="U24" s="13"/>
      <c r="V24" s="13"/>
    </row>
    <row r="25" spans="1:22" ht="27.75" customHeight="1">
      <c r="A25" s="3">
        <v>17</v>
      </c>
      <c r="B25" s="1" t="s">
        <v>32</v>
      </c>
      <c r="C25" s="1" t="s">
        <v>31</v>
      </c>
      <c r="D25" s="1">
        <v>35042468</v>
      </c>
      <c r="E25" s="20">
        <v>11.5</v>
      </c>
      <c r="F25" s="20">
        <v>11.5</v>
      </c>
      <c r="G25" s="20">
        <f t="shared" si="8"/>
        <v>11.5</v>
      </c>
      <c r="H25" s="27">
        <f t="shared" si="1"/>
        <v>2.3000000000000003</v>
      </c>
      <c r="I25" s="13">
        <v>14.5</v>
      </c>
      <c r="J25" s="27">
        <f t="shared" si="2"/>
        <v>2.1749999999999998</v>
      </c>
      <c r="K25" s="13">
        <v>6</v>
      </c>
      <c r="L25" s="13">
        <v>0</v>
      </c>
      <c r="M25" s="13">
        <f t="shared" si="3"/>
        <v>6</v>
      </c>
      <c r="N25" s="27">
        <f t="shared" si="4"/>
        <v>0.30000000000000004</v>
      </c>
      <c r="O25" s="34">
        <f t="shared" si="5"/>
        <v>4.7749999999999995</v>
      </c>
      <c r="P25" s="13">
        <v>9.25</v>
      </c>
      <c r="Q25" s="34">
        <f t="shared" si="6"/>
        <v>5.55</v>
      </c>
      <c r="R25" s="42">
        <f t="shared" si="7"/>
        <v>10.324999999999999</v>
      </c>
      <c r="S25" s="13"/>
      <c r="T25" s="13"/>
      <c r="U25" s="13"/>
      <c r="V25" s="13"/>
    </row>
    <row r="26" spans="1:22" ht="27.75" customHeight="1">
      <c r="A26" s="4">
        <v>18</v>
      </c>
      <c r="B26" s="1" t="s">
        <v>32</v>
      </c>
      <c r="C26" s="1" t="s">
        <v>33</v>
      </c>
      <c r="D26" s="19">
        <v>35042256</v>
      </c>
      <c r="E26" s="20">
        <v>11.5</v>
      </c>
      <c r="F26" s="20">
        <v>11.5</v>
      </c>
      <c r="G26" s="20">
        <f t="shared" si="8"/>
        <v>11.5</v>
      </c>
      <c r="H26" s="27">
        <f t="shared" si="1"/>
        <v>2.3000000000000003</v>
      </c>
      <c r="I26" s="13">
        <v>14.5</v>
      </c>
      <c r="J26" s="27">
        <f t="shared" si="2"/>
        <v>2.1749999999999998</v>
      </c>
      <c r="K26" s="13">
        <v>7.5</v>
      </c>
      <c r="L26" s="13">
        <v>0</v>
      </c>
      <c r="M26" s="13">
        <f t="shared" si="3"/>
        <v>7.5</v>
      </c>
      <c r="N26" s="27">
        <f t="shared" si="4"/>
        <v>0.375</v>
      </c>
      <c r="O26" s="34">
        <f t="shared" si="5"/>
        <v>4.8499999999999996</v>
      </c>
      <c r="P26" s="13">
        <v>14.5</v>
      </c>
      <c r="Q26" s="34">
        <f t="shared" si="6"/>
        <v>8.6999999999999993</v>
      </c>
      <c r="R26" s="42">
        <f t="shared" si="7"/>
        <v>13.549999999999999</v>
      </c>
      <c r="S26" s="13"/>
      <c r="T26" s="13"/>
      <c r="U26" s="13"/>
      <c r="V26" s="13"/>
    </row>
    <row r="27" spans="1:22" ht="27.75" customHeight="1">
      <c r="A27" s="4">
        <v>19</v>
      </c>
      <c r="B27" s="1" t="s">
        <v>35</v>
      </c>
      <c r="C27" s="1" t="s">
        <v>34</v>
      </c>
      <c r="D27" s="1">
        <v>34045251</v>
      </c>
      <c r="E27" s="20">
        <v>14.5</v>
      </c>
      <c r="F27" s="20">
        <v>14</v>
      </c>
      <c r="G27" s="20">
        <f t="shared" si="8"/>
        <v>14.25</v>
      </c>
      <c r="H27" s="27">
        <f t="shared" si="1"/>
        <v>2.85</v>
      </c>
      <c r="I27" s="13">
        <v>16</v>
      </c>
      <c r="J27" s="27">
        <f t="shared" si="2"/>
        <v>2.4</v>
      </c>
      <c r="K27" s="13">
        <v>7.5</v>
      </c>
      <c r="L27" s="13">
        <v>5</v>
      </c>
      <c r="M27" s="13">
        <f t="shared" si="3"/>
        <v>12.5</v>
      </c>
      <c r="N27" s="27">
        <f t="shared" si="4"/>
        <v>0.625</v>
      </c>
      <c r="O27" s="34">
        <f t="shared" si="5"/>
        <v>5.875</v>
      </c>
      <c r="P27" s="13">
        <v>10</v>
      </c>
      <c r="Q27" s="34">
        <f t="shared" si="6"/>
        <v>6</v>
      </c>
      <c r="R27" s="42">
        <f t="shared" si="7"/>
        <v>11.875</v>
      </c>
      <c r="S27" s="13"/>
      <c r="T27" s="13"/>
      <c r="U27" s="13"/>
      <c r="V27" s="13"/>
    </row>
    <row r="28" spans="1:22">
      <c r="E28"/>
      <c r="F28"/>
      <c r="G28"/>
    </row>
    <row r="29" spans="1:22">
      <c r="F29"/>
      <c r="G29"/>
    </row>
    <row r="30" spans="1:22">
      <c r="G30"/>
    </row>
  </sheetData>
  <mergeCells count="4">
    <mergeCell ref="A1:R1"/>
    <mergeCell ref="A2:R2"/>
    <mergeCell ref="A3:R3"/>
    <mergeCell ref="A4:R4"/>
  </mergeCells>
  <pageMargins left="0.25" right="0.31496062992125984" top="0.49" bottom="0.74803149606299213" header="0.31496062992125984" footer="0.31496062992125984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2020-02-17T11:51:08Z</cp:lastPrinted>
  <dcterms:created xsi:type="dcterms:W3CDTF">2019-10-20T11:51:48Z</dcterms:created>
  <dcterms:modified xsi:type="dcterms:W3CDTF">2020-02-17T11:51:23Z</dcterms:modified>
</cp:coreProperties>
</file>