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2"/>
  </bookViews>
  <sheets>
    <sheet name="Liste" sheetId="1" r:id="rId1"/>
    <sheet name="Répétitifes" sheetId="2" r:id="rId2"/>
    <sheet name="Feuil1" sheetId="3" r:id="rId3"/>
  </sheets>
  <definedNames>
    <definedName name="_xlnm.Print_Area" localSheetId="0">Liste!$A$1:$Z$46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Q12" i="3"/>
  <c r="T12" s="1"/>
  <c r="P12"/>
  <c r="P13"/>
  <c r="Q13" s="1"/>
  <c r="T13" s="1"/>
  <c r="P15"/>
  <c r="Q15" s="1"/>
  <c r="T15" s="1"/>
  <c r="P16"/>
  <c r="Q16" s="1"/>
  <c r="T16" s="1"/>
  <c r="P17"/>
  <c r="Q17" s="1"/>
  <c r="T17" s="1"/>
  <c r="P23"/>
  <c r="Q23" s="1"/>
  <c r="T23" s="1"/>
  <c r="P34"/>
  <c r="Q34" s="1"/>
  <c r="T34" s="1"/>
  <c r="P37"/>
  <c r="Q37" s="1"/>
  <c r="T37" s="1"/>
  <c r="P38"/>
  <c r="Q38" s="1"/>
  <c r="T38" s="1"/>
  <c r="P10"/>
  <c r="Q10" s="1"/>
  <c r="T10" s="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10"/>
  <c r="S11"/>
  <c r="P31"/>
  <c r="Q31" s="1"/>
  <c r="T31" s="1"/>
  <c r="M12"/>
  <c r="M13"/>
  <c r="M14"/>
  <c r="P14" s="1"/>
  <c r="Q14" s="1"/>
  <c r="T14" s="1"/>
  <c r="M15"/>
  <c r="M16"/>
  <c r="M17"/>
  <c r="M18"/>
  <c r="P18" s="1"/>
  <c r="Q18" s="1"/>
  <c r="T18" s="1"/>
  <c r="M19"/>
  <c r="P19" s="1"/>
  <c r="Q19" s="1"/>
  <c r="T19" s="1"/>
  <c r="M20"/>
  <c r="P20" s="1"/>
  <c r="Q20" s="1"/>
  <c r="T20" s="1"/>
  <c r="M21"/>
  <c r="P21" s="1"/>
  <c r="Q21" s="1"/>
  <c r="T21" s="1"/>
  <c r="M22"/>
  <c r="P22" s="1"/>
  <c r="Q22" s="1"/>
  <c r="T22" s="1"/>
  <c r="M23"/>
  <c r="M24"/>
  <c r="P24" s="1"/>
  <c r="Q24" s="1"/>
  <c r="T24" s="1"/>
  <c r="M25"/>
  <c r="P25" s="1"/>
  <c r="Q25" s="1"/>
  <c r="T25" s="1"/>
  <c r="M26"/>
  <c r="P26" s="1"/>
  <c r="Q26" s="1"/>
  <c r="T26" s="1"/>
  <c r="M27"/>
  <c r="P27" s="1"/>
  <c r="Q27" s="1"/>
  <c r="T27" s="1"/>
  <c r="M28"/>
  <c r="P28" s="1"/>
  <c r="Q28" s="1"/>
  <c r="T28" s="1"/>
  <c r="M29"/>
  <c r="P29" s="1"/>
  <c r="Q29" s="1"/>
  <c r="T29" s="1"/>
  <c r="M30"/>
  <c r="P30" s="1"/>
  <c r="Q30" s="1"/>
  <c r="T30" s="1"/>
  <c r="M32"/>
  <c r="P32" s="1"/>
  <c r="Q32" s="1"/>
  <c r="T32" s="1"/>
  <c r="M33"/>
  <c r="P33" s="1"/>
  <c r="Q33" s="1"/>
  <c r="T33" s="1"/>
  <c r="M34"/>
  <c r="M35"/>
  <c r="P35" s="1"/>
  <c r="Q35" s="1"/>
  <c r="T35" s="1"/>
  <c r="M36"/>
  <c r="P36" s="1"/>
  <c r="Q36" s="1"/>
  <c r="T36" s="1"/>
  <c r="M37"/>
  <c r="M38"/>
  <c r="M39"/>
  <c r="P39" s="1"/>
  <c r="Q39" s="1"/>
  <c r="T39" s="1"/>
  <c r="M40"/>
  <c r="P40" s="1"/>
  <c r="Q40" s="1"/>
  <c r="T40" s="1"/>
  <c r="M41"/>
  <c r="P41" s="1"/>
  <c r="Q41" s="1"/>
  <c r="T41" s="1"/>
  <c r="M42"/>
  <c r="P42" s="1"/>
  <c r="Q42" s="1"/>
  <c r="T42" s="1"/>
  <c r="M43"/>
  <c r="P43" s="1"/>
  <c r="Q43" s="1"/>
  <c r="T43" s="1"/>
  <c r="M44"/>
  <c r="P44" s="1"/>
  <c r="Q44" s="1"/>
  <c r="T44" s="1"/>
  <c r="M45"/>
  <c r="P45" s="1"/>
  <c r="Q45" s="1"/>
  <c r="T45" s="1"/>
  <c r="M11"/>
  <c r="P11" s="1"/>
  <c r="Q11" s="1"/>
  <c r="T11" s="1"/>
  <c r="M10"/>
  <c r="P9"/>
  <c r="Q9" s="1"/>
  <c r="T9" s="1"/>
  <c r="S9"/>
</calcChain>
</file>

<file path=xl/sharedStrings.xml><?xml version="1.0" encoding="utf-8"?>
<sst xmlns="http://schemas.openxmlformats.org/spreadsheetml/2006/main" count="435" uniqueCount="155">
  <si>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</si>
  <si>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</si>
  <si>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</si>
  <si>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</si>
  <si>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</si>
  <si>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</si>
  <si>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</si>
  <si>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</si>
  <si>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</si>
  <si>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</si>
  <si>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</si>
  <si>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</si>
  <si>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</si>
  <si>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</si>
  <si>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</si>
  <si>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</si>
  <si>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</si>
  <si>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</si>
  <si>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</si>
  <si>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</si>
  <si>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</si>
  <si>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</si>
  <si>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</si>
  <si>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</si>
  <si>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</si>
  <si>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</si>
  <si>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</si>
  <si>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</si>
  <si>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</si>
  <si>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</si>
  <si>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</si>
  <si>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</si>
  <si>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</si>
  <si>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</si>
  <si>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</si>
  <si>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</si>
  <si>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</si>
  <si>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</si>
  <si>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</si>
  <si>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</si>
  <si>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</si>
  <si>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</si>
  <si>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</si>
  <si>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</si>
  <si>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</si>
  <si>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</si>
  <si>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</si>
  <si>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</si>
  <si>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</si>
  <si>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</si>
  <si>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</si>
  <si>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</si>
  <si>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</si>
  <si>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</si>
  <si>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</si>
  <si>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</si>
  <si>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</si>
  <si>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</si>
  <si>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</si>
  <si>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</si>
  <si>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</si>
  <si>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</si>
  <si>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</si>
  <si>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</si>
  <si>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</si>
  <si>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</si>
  <si>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</si>
  <si>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</si>
  <si>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</si>
  <si>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</si>
  <si>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</si>
  <si>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</si>
  <si>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</si>
  <si>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</si>
  <si>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</si>
  <si>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</si>
  <si>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</si>
  <si>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</si>
  <si>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</si>
  <si>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</si>
  <si>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</si>
  <si>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</si>
  <si>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</si>
  <si>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</si>
  <si>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</si>
  <si>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</si>
  <si>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</si>
  <si>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</si>
  <si>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</si>
  <si>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</si>
  <si>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</si>
  <si>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</si>
  <si>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</si>
  <si>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</si>
  <si>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</si>
  <si>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</si>
  <si>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</si>
  <si>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</si>
  <si>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</si>
  <si>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</si>
  <si>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</si>
  <si>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</si>
  <si>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</si>
  <si>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</si>
  <si>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</si>
  <si>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</si>
  <si>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</si>
  <si>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</si>
  <si>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</si>
  <si>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</si>
  <si>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</si>
  <si>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</si>
  <si>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</si>
  <si>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</si>
  <si>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</si>
  <si>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</si>
  <si>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</si>
  <si>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</si>
  <si>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</si>
  <si>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S1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</si>
  <si>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</si>
  <si>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</si>
  <si>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</si>
  <si>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</si>
  <si>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</si>
  <si>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</si>
  <si>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</si>
  <si>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</si>
  <si>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</si>
  <si>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</si>
  <si>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</si>
  <si>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</si>
  <si>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</si>
  <si>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</si>
  <si>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</si>
  <si>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Enseignant:</t>
    </r>
    <r>
      <rPr>
        <sz val="14"/>
        <rFont val="Times New Roman"/>
        <family val="1"/>
      </rPr>
      <t>…………………………..</t>
    </r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</si>
  <si>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</si>
  <si>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</si>
  <si>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</si>
  <si>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</si>
  <si>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</si>
  <si>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int,/5</t>
  </si>
  <si>
    <t>int,/20</t>
  </si>
  <si>
    <t>TP/20</t>
  </si>
  <si>
    <t>expo/20</t>
  </si>
  <si>
    <t>TD/20</t>
  </si>
  <si>
    <t>CC/20</t>
  </si>
  <si>
    <t>TD*0,4</t>
  </si>
  <si>
    <t>CC*0,6</t>
  </si>
  <si>
    <t>Moy/20</t>
  </si>
  <si>
    <t>int,/5+parti,</t>
  </si>
  <si>
    <t>abs</t>
  </si>
  <si>
    <t>ABS</t>
  </si>
  <si>
    <r>
      <t>Enseignant:</t>
    </r>
    <r>
      <rPr>
        <sz val="14"/>
        <rFont val="Times New Roman"/>
        <family val="1"/>
      </rPr>
      <t>KARA ALI Mounira</t>
    </r>
  </si>
  <si>
    <t xml:space="preserve">Biochimi Microbienne </t>
  </si>
</sst>
</file>

<file path=xl/styles.xml><?xml version="1.0" encoding="utf-8"?>
<styleSheet xmlns="http://schemas.openxmlformats.org/spreadsheetml/2006/main">
  <fonts count="1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/>
    <xf numFmtId="0" fontId="9" fillId="2" borderId="0" xfId="0" applyFont="1" applyFill="1" applyAlignment="1">
      <alignment horizontal="center" readingOrder="2"/>
    </xf>
    <xf numFmtId="0" fontId="9" fillId="2" borderId="0" xfId="0" applyFont="1" applyFill="1" applyAlignment="1">
      <alignment horizontal="center" readingOrder="1"/>
    </xf>
    <xf numFmtId="0" fontId="5" fillId="2" borderId="0" xfId="0" applyFont="1" applyFill="1"/>
    <xf numFmtId="0" fontId="3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/>
    <xf numFmtId="2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/>
    <xf numFmtId="2" fontId="8" fillId="2" borderId="1" xfId="0" applyNumberFormat="1" applyFont="1" applyFill="1" applyBorder="1"/>
    <xf numFmtId="14" fontId="8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/>
    <xf numFmtId="2" fontId="1" fillId="2" borderId="0" xfId="0" applyNumberFormat="1" applyFont="1" applyFill="1" applyProtection="1">
      <protection locked="0"/>
    </xf>
    <xf numFmtId="2" fontId="1" fillId="2" borderId="0" xfId="0" applyNumberFormat="1" applyFont="1" applyFill="1" applyAlignment="1" applyProtection="1">
      <alignment horizontal="left"/>
      <protection locked="0"/>
    </xf>
    <xf numFmtId="2" fontId="8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1162050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33700" cy="807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46"/>
  <sheetViews>
    <sheetView view="pageBreakPreview" topLeftCell="A11" zoomScale="90" zoomScaleSheetLayoutView="90" workbookViewId="0">
      <selection sqref="A1:XFD1048576"/>
    </sheetView>
  </sheetViews>
  <sheetFormatPr baseColWidth="10" defaultRowHeight="12.75"/>
  <cols>
    <col min="1" max="1" width="3.5703125" style="33" customWidth="1"/>
    <col min="2" max="2" width="5.5703125" style="33" customWidth="1"/>
    <col min="3" max="3" width="19.140625" style="33" customWidth="1"/>
    <col min="4" max="4" width="18" style="33" customWidth="1"/>
    <col min="5" max="5" width="17.42578125" style="33" hidden="1" customWidth="1"/>
    <col min="6" max="6" width="17" style="33" hidden="1" customWidth="1"/>
    <col min="7" max="7" width="16.28515625" style="20" customWidth="1"/>
    <col min="8" max="8" width="16.5703125" style="20" customWidth="1"/>
    <col min="9" max="10" width="7.42578125" style="33" customWidth="1"/>
    <col min="11" max="26" width="8.7109375" style="33" customWidth="1"/>
    <col min="27" max="16384" width="11.42578125" style="33"/>
  </cols>
  <sheetData>
    <row r="2" spans="1:26" ht="18.75">
      <c r="A2" s="40" t="s">
        <v>136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8.75">
      <c r="A3" s="41" t="s">
        <v>137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8.75" customHeight="1">
      <c r="A4" s="41" t="s">
        <v>138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8.75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1.75" customHeight="1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33" customHeight="1">
      <c r="B7" s="34"/>
      <c r="C7" s="24" t="s">
        <v>4</v>
      </c>
      <c r="D7" s="21"/>
      <c r="E7" s="21"/>
      <c r="F7" s="21"/>
      <c r="G7" s="22"/>
      <c r="H7" s="23"/>
      <c r="I7" s="34"/>
      <c r="J7" s="34"/>
      <c r="W7" s="12" t="s">
        <v>33</v>
      </c>
    </row>
    <row r="8" spans="1:26" s="35" customFormat="1" ht="33" customHeight="1">
      <c r="B8" s="3" t="s">
        <v>0</v>
      </c>
      <c r="C8" s="3" t="s">
        <v>118</v>
      </c>
      <c r="D8" s="3" t="s">
        <v>139</v>
      </c>
      <c r="E8" s="19" t="s">
        <v>124</v>
      </c>
      <c r="F8" s="19" t="s">
        <v>133</v>
      </c>
      <c r="G8" s="3" t="s">
        <v>140</v>
      </c>
      <c r="H8" s="3" t="s">
        <v>1</v>
      </c>
      <c r="I8" s="3" t="s">
        <v>2</v>
      </c>
      <c r="J8" s="3" t="s">
        <v>120</v>
      </c>
      <c r="K8" s="1" t="s">
        <v>119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  <c r="U8" s="1" t="s">
        <v>15</v>
      </c>
      <c r="V8" s="1" t="s">
        <v>16</v>
      </c>
      <c r="W8" s="1" t="s">
        <v>17</v>
      </c>
      <c r="X8" s="1" t="s">
        <v>18</v>
      </c>
      <c r="Y8" s="1" t="s">
        <v>19</v>
      </c>
      <c r="Z8" s="1" t="s">
        <v>20</v>
      </c>
    </row>
    <row r="9" spans="1:26" ht="39" customHeight="1">
      <c r="B9" s="17">
        <v>1</v>
      </c>
      <c r="C9" s="25" t="s">
        <v>110</v>
      </c>
      <c r="D9" s="25" t="s">
        <v>111</v>
      </c>
      <c r="E9" s="26"/>
      <c r="F9" s="26"/>
      <c r="G9" s="26">
        <v>2016</v>
      </c>
      <c r="H9" s="26">
        <v>34052068</v>
      </c>
      <c r="I9" s="26" t="s">
        <v>34</v>
      </c>
      <c r="J9" s="26" t="s">
        <v>121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5" customFormat="1" ht="39" customHeight="1">
      <c r="B10" s="17">
        <v>2</v>
      </c>
      <c r="C10" s="25" t="s">
        <v>108</v>
      </c>
      <c r="D10" s="25" t="s">
        <v>109</v>
      </c>
      <c r="E10" s="27">
        <v>35356</v>
      </c>
      <c r="F10" s="26" t="s">
        <v>127</v>
      </c>
      <c r="G10" s="26">
        <v>2017</v>
      </c>
      <c r="H10" s="26">
        <v>34057691</v>
      </c>
      <c r="I10" s="26" t="s">
        <v>134</v>
      </c>
      <c r="J10" s="26" t="s">
        <v>121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35" customFormat="1" ht="39" customHeight="1">
      <c r="B11" s="17">
        <v>3</v>
      </c>
      <c r="C11" s="25" t="s">
        <v>106</v>
      </c>
      <c r="D11" s="25" t="s">
        <v>107</v>
      </c>
      <c r="E11" s="27">
        <v>35912</v>
      </c>
      <c r="F11" s="26" t="s">
        <v>127</v>
      </c>
      <c r="G11" s="26">
        <v>2017</v>
      </c>
      <c r="H11" s="26">
        <v>34040459</v>
      </c>
      <c r="I11" s="26" t="s">
        <v>134</v>
      </c>
      <c r="J11" s="26" t="s">
        <v>121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5" customFormat="1" ht="39" customHeight="1">
      <c r="B12" s="17">
        <v>4</v>
      </c>
      <c r="C12" s="28" t="s">
        <v>104</v>
      </c>
      <c r="D12" s="28" t="s">
        <v>105</v>
      </c>
      <c r="E12" s="29"/>
      <c r="F12" s="29"/>
      <c r="G12" s="29"/>
      <c r="H12" s="29">
        <v>35093360</v>
      </c>
      <c r="I12" s="26" t="s">
        <v>34</v>
      </c>
      <c r="J12" s="26" t="s">
        <v>122</v>
      </c>
      <c r="K12" s="15"/>
      <c r="L12" s="16"/>
      <c r="M12" s="13"/>
      <c r="N12" s="1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35" customFormat="1" ht="39" customHeight="1">
      <c r="B13" s="17">
        <v>5</v>
      </c>
      <c r="C13" s="25" t="s">
        <v>102</v>
      </c>
      <c r="D13" s="25" t="s">
        <v>103</v>
      </c>
      <c r="E13" s="27">
        <v>36180</v>
      </c>
      <c r="F13" s="26" t="s">
        <v>127</v>
      </c>
      <c r="G13" s="26">
        <v>2017</v>
      </c>
      <c r="H13" s="26">
        <v>34039989</v>
      </c>
      <c r="I13" s="26" t="s">
        <v>134</v>
      </c>
      <c r="J13" s="26" t="s">
        <v>121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35" customFormat="1" ht="39" customHeight="1">
      <c r="B14" s="17">
        <v>6</v>
      </c>
      <c r="C14" s="25" t="s">
        <v>100</v>
      </c>
      <c r="D14" s="25" t="s">
        <v>101</v>
      </c>
      <c r="E14" s="26"/>
      <c r="F14" s="26"/>
      <c r="G14" s="26">
        <v>2016</v>
      </c>
      <c r="H14" s="26">
        <v>34046016</v>
      </c>
      <c r="I14" s="26" t="s">
        <v>34</v>
      </c>
      <c r="J14" s="26" t="s">
        <v>121</v>
      </c>
      <c r="K14" s="14"/>
      <c r="L14" s="13"/>
      <c r="M14" s="14"/>
      <c r="N14" s="1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5" customFormat="1" ht="39" customHeight="1">
      <c r="B15" s="17">
        <v>7</v>
      </c>
      <c r="C15" s="28" t="s">
        <v>98</v>
      </c>
      <c r="D15" s="28" t="s">
        <v>99</v>
      </c>
      <c r="E15" s="27">
        <v>36449</v>
      </c>
      <c r="F15" s="29" t="s">
        <v>125</v>
      </c>
      <c r="G15" s="29">
        <v>2017</v>
      </c>
      <c r="H15" s="29">
        <v>34074083</v>
      </c>
      <c r="I15" s="26" t="s">
        <v>134</v>
      </c>
      <c r="J15" s="26" t="s">
        <v>121</v>
      </c>
      <c r="K15" s="14"/>
      <c r="L15" s="13"/>
      <c r="M15" s="17"/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35" customFormat="1" ht="39" customHeight="1">
      <c r="B16" s="17">
        <v>8</v>
      </c>
      <c r="C16" s="28" t="s">
        <v>47</v>
      </c>
      <c r="D16" s="28" t="s">
        <v>48</v>
      </c>
      <c r="E16" s="29"/>
      <c r="F16" s="29"/>
      <c r="G16" s="29">
        <v>2017</v>
      </c>
      <c r="H16" s="29">
        <v>35005069</v>
      </c>
      <c r="I16" s="26" t="s">
        <v>42</v>
      </c>
      <c r="J16" s="26" t="s">
        <v>121</v>
      </c>
      <c r="K16" s="14"/>
      <c r="L16" s="13"/>
      <c r="M16" s="17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s="35" customFormat="1" ht="39" customHeight="1">
      <c r="B17" s="17">
        <v>9</v>
      </c>
      <c r="C17" s="25" t="s">
        <v>96</v>
      </c>
      <c r="D17" s="25" t="s">
        <v>97</v>
      </c>
      <c r="E17" s="26"/>
      <c r="F17" s="26"/>
      <c r="G17" s="26">
        <v>2016</v>
      </c>
      <c r="H17" s="26">
        <v>34003423</v>
      </c>
      <c r="I17" s="26" t="s">
        <v>34</v>
      </c>
      <c r="J17" s="26" t="s">
        <v>121</v>
      </c>
      <c r="K17" s="14"/>
      <c r="L17" s="13"/>
      <c r="M17" s="17"/>
      <c r="N17" s="1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s="35" customFormat="1" ht="39" customHeight="1">
      <c r="B18" s="17">
        <v>10</v>
      </c>
      <c r="C18" s="25" t="s">
        <v>94</v>
      </c>
      <c r="D18" s="25" t="s">
        <v>95</v>
      </c>
      <c r="E18" s="27">
        <v>35979</v>
      </c>
      <c r="F18" s="26" t="s">
        <v>128</v>
      </c>
      <c r="G18" s="26">
        <v>2017</v>
      </c>
      <c r="H18" s="26">
        <v>34077065</v>
      </c>
      <c r="I18" s="26" t="s">
        <v>134</v>
      </c>
      <c r="J18" s="26" t="s">
        <v>121</v>
      </c>
      <c r="K18" s="14"/>
      <c r="L18" s="13"/>
      <c r="M18" s="17"/>
      <c r="N18" s="1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s="35" customFormat="1" ht="39" customHeight="1">
      <c r="B19" s="17">
        <v>11</v>
      </c>
      <c r="C19" s="25" t="s">
        <v>92</v>
      </c>
      <c r="D19" s="25" t="s">
        <v>93</v>
      </c>
      <c r="E19" s="26"/>
      <c r="F19" s="26"/>
      <c r="G19" s="26">
        <v>2016</v>
      </c>
      <c r="H19" s="26">
        <v>34046029</v>
      </c>
      <c r="I19" s="26" t="s">
        <v>34</v>
      </c>
      <c r="J19" s="26" t="s">
        <v>121</v>
      </c>
      <c r="K19" s="14"/>
      <c r="L19" s="13"/>
      <c r="M19" s="17"/>
      <c r="N19" s="1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s="35" customFormat="1" ht="39" customHeight="1">
      <c r="B20" s="17">
        <v>12</v>
      </c>
      <c r="C20" s="30" t="s">
        <v>90</v>
      </c>
      <c r="D20" s="30" t="s">
        <v>91</v>
      </c>
      <c r="E20" s="27">
        <v>36194</v>
      </c>
      <c r="F20" s="31" t="s">
        <v>127</v>
      </c>
      <c r="G20" s="31">
        <v>2017</v>
      </c>
      <c r="H20" s="26">
        <v>34057311</v>
      </c>
      <c r="I20" s="26" t="s">
        <v>134</v>
      </c>
      <c r="J20" s="26" t="s">
        <v>122</v>
      </c>
      <c r="K20" s="14"/>
      <c r="L20" s="13"/>
      <c r="M20" s="17"/>
      <c r="N20" s="1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s="35" customFormat="1" ht="39" customHeight="1">
      <c r="B21" s="17">
        <v>13</v>
      </c>
      <c r="C21" s="25" t="s">
        <v>88</v>
      </c>
      <c r="D21" s="25" t="s">
        <v>89</v>
      </c>
      <c r="E21" s="27">
        <v>35900</v>
      </c>
      <c r="F21" s="26" t="s">
        <v>128</v>
      </c>
      <c r="G21" s="26">
        <v>2017</v>
      </c>
      <c r="H21" s="26">
        <v>34076969</v>
      </c>
      <c r="I21" s="26" t="s">
        <v>134</v>
      </c>
      <c r="J21" s="26" t="s">
        <v>121</v>
      </c>
      <c r="K21" s="14"/>
      <c r="L21" s="13"/>
      <c r="M21" s="17"/>
      <c r="N21" s="1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s="35" customFormat="1" ht="39" customHeight="1">
      <c r="B22" s="17">
        <v>14</v>
      </c>
      <c r="C22" s="28" t="s">
        <v>86</v>
      </c>
      <c r="D22" s="28" t="s">
        <v>87</v>
      </c>
      <c r="E22" s="27">
        <v>35671</v>
      </c>
      <c r="F22" s="29" t="s">
        <v>127</v>
      </c>
      <c r="G22" s="29">
        <v>2016</v>
      </c>
      <c r="H22" s="29">
        <v>34061299</v>
      </c>
      <c r="I22" s="28" t="s">
        <v>134</v>
      </c>
      <c r="J22" s="28" t="s">
        <v>122</v>
      </c>
      <c r="K22" s="14"/>
      <c r="L22" s="13"/>
      <c r="M22" s="17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s="35" customFormat="1" ht="39" customHeight="1">
      <c r="B23" s="17">
        <v>15</v>
      </c>
      <c r="C23" s="28" t="s">
        <v>84</v>
      </c>
      <c r="D23" s="28" t="s">
        <v>85</v>
      </c>
      <c r="E23" s="29"/>
      <c r="F23" s="29"/>
      <c r="G23" s="29">
        <v>2016</v>
      </c>
      <c r="H23" s="29">
        <v>35013899</v>
      </c>
      <c r="I23" s="26" t="s">
        <v>34</v>
      </c>
      <c r="J23" s="26" t="s">
        <v>121</v>
      </c>
      <c r="K23" s="14"/>
      <c r="L23" s="13"/>
      <c r="M23" s="17"/>
      <c r="N23" s="1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s="35" customFormat="1" ht="39" customHeight="1">
      <c r="B24" s="17">
        <v>16</v>
      </c>
      <c r="C24" s="25" t="s">
        <v>82</v>
      </c>
      <c r="D24" s="25" t="s">
        <v>83</v>
      </c>
      <c r="E24" s="27">
        <v>36373</v>
      </c>
      <c r="F24" s="26" t="s">
        <v>127</v>
      </c>
      <c r="G24" s="26">
        <v>2017</v>
      </c>
      <c r="H24" s="26">
        <v>34047307</v>
      </c>
      <c r="I24" s="26" t="s">
        <v>134</v>
      </c>
      <c r="J24" s="26" t="s">
        <v>121</v>
      </c>
      <c r="K24" s="14"/>
      <c r="L24" s="13"/>
      <c r="M24" s="17"/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s="35" customFormat="1" ht="39" customHeight="1">
      <c r="B25" s="17">
        <v>17</v>
      </c>
      <c r="C25" s="25" t="s">
        <v>80</v>
      </c>
      <c r="D25" s="25" t="s">
        <v>81</v>
      </c>
      <c r="E25" s="27">
        <v>35981</v>
      </c>
      <c r="F25" s="26" t="s">
        <v>129</v>
      </c>
      <c r="G25" s="26">
        <v>2017</v>
      </c>
      <c r="H25" s="26">
        <v>34080657</v>
      </c>
      <c r="I25" s="26" t="s">
        <v>134</v>
      </c>
      <c r="J25" s="26" t="s">
        <v>121</v>
      </c>
      <c r="K25" s="14"/>
      <c r="L25" s="13"/>
      <c r="M25" s="17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s="35" customFormat="1" ht="39" customHeight="1">
      <c r="B26" s="17">
        <v>18</v>
      </c>
      <c r="C26" s="25" t="s">
        <v>78</v>
      </c>
      <c r="D26" s="25" t="s">
        <v>79</v>
      </c>
      <c r="E26" s="26"/>
      <c r="F26" s="26"/>
      <c r="G26" s="26"/>
      <c r="H26" s="26">
        <v>34044911</v>
      </c>
      <c r="I26" s="26" t="s">
        <v>34</v>
      </c>
      <c r="J26" s="26" t="s">
        <v>122</v>
      </c>
      <c r="K26" s="14"/>
      <c r="L26" s="13"/>
      <c r="M26" s="17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s="35" customFormat="1" ht="39" customHeight="1">
      <c r="B27" s="17">
        <v>19</v>
      </c>
      <c r="C27" s="25" t="s">
        <v>76</v>
      </c>
      <c r="D27" s="25" t="s">
        <v>77</v>
      </c>
      <c r="E27" s="27">
        <v>36234</v>
      </c>
      <c r="F27" s="26" t="s">
        <v>130</v>
      </c>
      <c r="G27" s="26">
        <v>2017</v>
      </c>
      <c r="H27" s="26">
        <v>34040421</v>
      </c>
      <c r="I27" s="26" t="s">
        <v>134</v>
      </c>
      <c r="J27" s="26" t="s">
        <v>121</v>
      </c>
      <c r="K27" s="14"/>
      <c r="L27" s="13"/>
      <c r="M27" s="17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s="35" customFormat="1" ht="39" customHeight="1">
      <c r="B28" s="17">
        <v>20</v>
      </c>
      <c r="C28" s="30" t="s">
        <v>75</v>
      </c>
      <c r="D28" s="30" t="s">
        <v>74</v>
      </c>
      <c r="E28" s="27">
        <v>36058</v>
      </c>
      <c r="F28" s="31" t="s">
        <v>127</v>
      </c>
      <c r="G28" s="31">
        <v>2017</v>
      </c>
      <c r="H28" s="26">
        <v>34040566</v>
      </c>
      <c r="I28" s="26" t="s">
        <v>134</v>
      </c>
      <c r="J28" s="26" t="s">
        <v>121</v>
      </c>
      <c r="K28" s="14"/>
      <c r="L28" s="13"/>
      <c r="M28" s="17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s="35" customFormat="1" ht="39" customHeight="1">
      <c r="B29" s="17">
        <v>21</v>
      </c>
      <c r="C29" s="28" t="s">
        <v>49</v>
      </c>
      <c r="D29" s="28" t="s">
        <v>50</v>
      </c>
      <c r="E29" s="29"/>
      <c r="F29" s="29"/>
      <c r="G29" s="29">
        <v>2017</v>
      </c>
      <c r="H29" s="29">
        <v>35030884</v>
      </c>
      <c r="I29" s="26" t="s">
        <v>42</v>
      </c>
      <c r="J29" s="26" t="s">
        <v>121</v>
      </c>
      <c r="K29" s="14"/>
      <c r="L29" s="13"/>
      <c r="M29" s="17"/>
      <c r="N29" s="1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s="35" customFormat="1" ht="39" customHeight="1">
      <c r="B30" s="17">
        <v>22</v>
      </c>
      <c r="C30" s="28" t="s">
        <v>72</v>
      </c>
      <c r="D30" s="28" t="s">
        <v>73</v>
      </c>
      <c r="E30" s="29"/>
      <c r="F30" s="29"/>
      <c r="G30" s="29">
        <v>2016</v>
      </c>
      <c r="H30" s="29">
        <v>34085508</v>
      </c>
      <c r="I30" s="26" t="s">
        <v>42</v>
      </c>
      <c r="J30" s="26" t="s">
        <v>121</v>
      </c>
      <c r="K30" s="14"/>
      <c r="L30" s="13"/>
      <c r="M30" s="17"/>
      <c r="N30" s="1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s="35" customFormat="1" ht="39" customHeight="1">
      <c r="B31" s="17">
        <v>23</v>
      </c>
      <c r="C31" s="28" t="s">
        <v>43</v>
      </c>
      <c r="D31" s="28" t="s">
        <v>44</v>
      </c>
      <c r="E31" s="29"/>
      <c r="F31" s="29"/>
      <c r="G31" s="29">
        <v>2016</v>
      </c>
      <c r="H31" s="29">
        <v>35038831</v>
      </c>
      <c r="I31" s="28" t="s">
        <v>42</v>
      </c>
      <c r="J31" s="28" t="s">
        <v>121</v>
      </c>
      <c r="K31" s="14"/>
      <c r="L31" s="13"/>
      <c r="M31" s="17"/>
      <c r="N31" s="1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s="35" customFormat="1" ht="39" customHeight="1">
      <c r="B32" s="17">
        <v>24</v>
      </c>
      <c r="C32" s="28" t="s">
        <v>70</v>
      </c>
      <c r="D32" s="28" t="s">
        <v>71</v>
      </c>
      <c r="E32" s="29" t="s">
        <v>126</v>
      </c>
      <c r="F32" s="29" t="s">
        <v>127</v>
      </c>
      <c r="G32" s="29">
        <v>2017</v>
      </c>
      <c r="H32" s="29">
        <v>34081985</v>
      </c>
      <c r="I32" s="26" t="s">
        <v>134</v>
      </c>
      <c r="J32" s="26" t="s">
        <v>121</v>
      </c>
      <c r="K32" s="14"/>
      <c r="L32" s="13"/>
      <c r="M32" s="17"/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s="35" customFormat="1" ht="39" customHeight="1">
      <c r="B33" s="17">
        <v>25</v>
      </c>
      <c r="C33" s="25" t="s">
        <v>68</v>
      </c>
      <c r="D33" s="25" t="s">
        <v>69</v>
      </c>
      <c r="E33" s="27">
        <v>36243</v>
      </c>
      <c r="F33" s="26" t="s">
        <v>127</v>
      </c>
      <c r="G33" s="26">
        <v>2017</v>
      </c>
      <c r="H33" s="26">
        <v>34041340</v>
      </c>
      <c r="I33" s="26" t="s">
        <v>134</v>
      </c>
      <c r="J33" s="26" t="s">
        <v>121</v>
      </c>
      <c r="K33" s="14"/>
      <c r="L33" s="13"/>
      <c r="M33" s="17"/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s="35" customFormat="1" ht="39" customHeight="1">
      <c r="B34" s="17">
        <v>26</v>
      </c>
      <c r="C34" s="28" t="s">
        <v>45</v>
      </c>
      <c r="D34" s="28" t="s">
        <v>46</v>
      </c>
      <c r="E34" s="29"/>
      <c r="F34" s="29"/>
      <c r="G34" s="29">
        <v>2017</v>
      </c>
      <c r="H34" s="29">
        <v>35094489</v>
      </c>
      <c r="I34" s="28" t="s">
        <v>42</v>
      </c>
      <c r="J34" s="28" t="s">
        <v>121</v>
      </c>
      <c r="K34" s="14"/>
      <c r="L34" s="13"/>
      <c r="M34" s="17"/>
      <c r="N34" s="1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s="35" customFormat="1" ht="39" customHeight="1">
      <c r="B35" s="17">
        <v>27</v>
      </c>
      <c r="C35" s="25" t="s">
        <v>67</v>
      </c>
      <c r="D35" s="25" t="s">
        <v>123</v>
      </c>
      <c r="E35" s="27">
        <v>36192</v>
      </c>
      <c r="F35" s="26" t="s">
        <v>125</v>
      </c>
      <c r="G35" s="26">
        <v>2017</v>
      </c>
      <c r="H35" s="26">
        <v>34078664</v>
      </c>
      <c r="I35" s="26" t="s">
        <v>134</v>
      </c>
      <c r="J35" s="26" t="s">
        <v>121</v>
      </c>
      <c r="K35" s="14"/>
      <c r="L35" s="13"/>
      <c r="M35" s="17"/>
      <c r="N35" s="1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s="35" customFormat="1" ht="39" customHeight="1">
      <c r="B36" s="17">
        <v>28</v>
      </c>
      <c r="C36" s="25" t="s">
        <v>65</v>
      </c>
      <c r="D36" s="25" t="s">
        <v>66</v>
      </c>
      <c r="E36" s="27">
        <v>35953</v>
      </c>
      <c r="F36" s="26" t="s">
        <v>127</v>
      </c>
      <c r="G36" s="26">
        <v>2016</v>
      </c>
      <c r="H36" s="26">
        <v>34040018</v>
      </c>
      <c r="I36" s="26" t="s">
        <v>134</v>
      </c>
      <c r="J36" s="26" t="s">
        <v>121</v>
      </c>
      <c r="K36" s="14"/>
      <c r="L36" s="13"/>
      <c r="M36" s="17"/>
      <c r="N36" s="1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s="35" customFormat="1" ht="39" customHeight="1">
      <c r="B37" s="17">
        <v>29</v>
      </c>
      <c r="C37" s="25" t="s">
        <v>63</v>
      </c>
      <c r="D37" s="25" t="s">
        <v>64</v>
      </c>
      <c r="E37" s="26"/>
      <c r="F37" s="26"/>
      <c r="G37" s="26">
        <v>2015</v>
      </c>
      <c r="H37" s="26" t="s">
        <v>36</v>
      </c>
      <c r="I37" s="26" t="s">
        <v>34</v>
      </c>
      <c r="J37" s="26" t="s">
        <v>122</v>
      </c>
      <c r="K37" s="14"/>
      <c r="L37" s="13"/>
      <c r="M37" s="17"/>
      <c r="N37" s="1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s="35" customFormat="1" ht="39" customHeight="1">
      <c r="B38" s="17">
        <v>30</v>
      </c>
      <c r="C38" s="25" t="s">
        <v>61</v>
      </c>
      <c r="D38" s="25" t="s">
        <v>62</v>
      </c>
      <c r="E38" s="27">
        <v>36530</v>
      </c>
      <c r="F38" s="26" t="s">
        <v>132</v>
      </c>
      <c r="G38" s="26">
        <v>2017</v>
      </c>
      <c r="H38" s="26" t="s">
        <v>35</v>
      </c>
      <c r="I38" s="26" t="s">
        <v>134</v>
      </c>
      <c r="J38" s="26" t="s">
        <v>122</v>
      </c>
      <c r="K38" s="14"/>
      <c r="L38" s="13"/>
      <c r="M38" s="17"/>
      <c r="N38" s="1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s="35" customFormat="1" ht="39" customHeight="1">
      <c r="B39" s="17">
        <v>31</v>
      </c>
      <c r="C39" s="25" t="s">
        <v>59</v>
      </c>
      <c r="D39" s="25" t="s">
        <v>60</v>
      </c>
      <c r="E39" s="27">
        <v>35976</v>
      </c>
      <c r="F39" s="26" t="s">
        <v>130</v>
      </c>
      <c r="G39" s="26">
        <v>2017</v>
      </c>
      <c r="H39" s="26" t="s">
        <v>39</v>
      </c>
      <c r="I39" s="26" t="s">
        <v>134</v>
      </c>
      <c r="J39" s="26" t="s">
        <v>121</v>
      </c>
      <c r="K39" s="14"/>
      <c r="L39" s="13"/>
      <c r="M39" s="17"/>
      <c r="N39" s="1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s="35" customFormat="1" ht="39" customHeight="1">
      <c r="B40" s="17">
        <v>32</v>
      </c>
      <c r="C40" s="28" t="s">
        <v>54</v>
      </c>
      <c r="D40" s="28" t="s">
        <v>55</v>
      </c>
      <c r="E40" s="29"/>
      <c r="F40" s="29"/>
      <c r="G40" s="29">
        <v>2017</v>
      </c>
      <c r="H40" s="29" t="s">
        <v>56</v>
      </c>
      <c r="I40" s="26" t="s">
        <v>42</v>
      </c>
      <c r="J40" s="26" t="s">
        <v>121</v>
      </c>
      <c r="K40" s="13"/>
      <c r="L40" s="13"/>
      <c r="M40" s="17"/>
      <c r="N40" s="1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s="35" customFormat="1" ht="39" customHeight="1">
      <c r="B41" s="17">
        <v>33</v>
      </c>
      <c r="C41" s="28" t="s">
        <v>51</v>
      </c>
      <c r="D41" s="28" t="s">
        <v>52</v>
      </c>
      <c r="E41" s="29"/>
      <c r="F41" s="29"/>
      <c r="G41" s="29">
        <v>2017</v>
      </c>
      <c r="H41" s="29" t="s">
        <v>53</v>
      </c>
      <c r="I41" s="26" t="s">
        <v>42</v>
      </c>
      <c r="J41" s="26" t="s">
        <v>121</v>
      </c>
      <c r="K41" s="13"/>
      <c r="L41" s="13"/>
      <c r="M41" s="17"/>
      <c r="N41" s="1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s="35" customFormat="1" ht="39" customHeight="1">
      <c r="B42" s="17">
        <v>34</v>
      </c>
      <c r="C42" s="28" t="s">
        <v>57</v>
      </c>
      <c r="D42" s="28" t="s">
        <v>58</v>
      </c>
      <c r="E42" s="29"/>
      <c r="F42" s="29"/>
      <c r="G42" s="29">
        <v>2016</v>
      </c>
      <c r="H42" s="29" t="s">
        <v>41</v>
      </c>
      <c r="I42" s="26" t="s">
        <v>42</v>
      </c>
      <c r="J42" s="26" t="s">
        <v>122</v>
      </c>
      <c r="K42" s="13"/>
      <c r="L42" s="13"/>
      <c r="M42" s="17"/>
      <c r="N42" s="1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s="35" customFormat="1" ht="39" customHeight="1">
      <c r="B43" s="17">
        <v>35</v>
      </c>
      <c r="C43" s="25" t="s">
        <v>112</v>
      </c>
      <c r="D43" s="25" t="s">
        <v>113</v>
      </c>
      <c r="E43" s="27">
        <v>36026</v>
      </c>
      <c r="F43" s="26" t="s">
        <v>130</v>
      </c>
      <c r="G43" s="26">
        <v>2017</v>
      </c>
      <c r="H43" s="26" t="s">
        <v>38</v>
      </c>
      <c r="I43" s="26" t="s">
        <v>134</v>
      </c>
      <c r="J43" s="26" t="s">
        <v>122</v>
      </c>
      <c r="K43" s="13"/>
      <c r="L43" s="13"/>
      <c r="M43" s="17"/>
      <c r="N43" s="1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s="35" customFormat="1" ht="39" customHeight="1">
      <c r="B44" s="18">
        <v>36</v>
      </c>
      <c r="C44" s="25" t="s">
        <v>114</v>
      </c>
      <c r="D44" s="25" t="s">
        <v>115</v>
      </c>
      <c r="E44" s="27">
        <v>36570</v>
      </c>
      <c r="F44" s="26" t="s">
        <v>131</v>
      </c>
      <c r="G44" s="26">
        <v>2017</v>
      </c>
      <c r="H44" s="26" t="s">
        <v>40</v>
      </c>
      <c r="I44" s="26" t="s">
        <v>134</v>
      </c>
      <c r="J44" s="26" t="s">
        <v>121</v>
      </c>
      <c r="K44" s="13"/>
      <c r="L44" s="13"/>
      <c r="M44" s="17"/>
      <c r="N44" s="14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s="35" customFormat="1" ht="39" customHeight="1">
      <c r="B45" s="18">
        <v>37</v>
      </c>
      <c r="C45" s="25" t="s">
        <v>116</v>
      </c>
      <c r="D45" s="25" t="s">
        <v>117</v>
      </c>
      <c r="E45" s="27">
        <v>36003</v>
      </c>
      <c r="F45" s="26" t="s">
        <v>127</v>
      </c>
      <c r="G45" s="26">
        <v>2016</v>
      </c>
      <c r="H45" s="26" t="s">
        <v>37</v>
      </c>
      <c r="I45" s="26" t="s">
        <v>134</v>
      </c>
      <c r="J45" s="26" t="s">
        <v>121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8.75">
      <c r="D46" s="32" t="s">
        <v>135</v>
      </c>
      <c r="K46" s="37"/>
      <c r="L46" s="37"/>
      <c r="M46" s="38"/>
      <c r="N46" s="39"/>
    </row>
  </sheetData>
  <sortState ref="B9:J45">
    <sortCondition ref="C9:C45"/>
  </sortState>
  <mergeCells count="5">
    <mergeCell ref="A6:Z6"/>
    <mergeCell ref="A2:Z2"/>
    <mergeCell ref="A3:Z3"/>
    <mergeCell ref="A4:Z4"/>
    <mergeCell ref="A5:Z5"/>
  </mergeCells>
  <pageMargins left="0.43307086614173229" right="0.31496062992125984" top="0.47244094488188981" bottom="0.51181102362204722" header="0.31496062992125984" footer="0.35433070866141736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31</v>
      </c>
    </row>
    <row r="3" spans="1:10" ht="31.5" customHeight="1">
      <c r="B3" s="10" t="s">
        <v>32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28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29</v>
      </c>
    </row>
    <row r="22" spans="1:10" ht="27.75" customHeight="1">
      <c r="B22" s="2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tabSelected="1" view="pageBreakPreview" topLeftCell="B1" zoomScaleSheetLayoutView="100" workbookViewId="0">
      <selection activeCell="A5" sqref="A5:T5"/>
    </sheetView>
  </sheetViews>
  <sheetFormatPr baseColWidth="10" defaultRowHeight="12.75"/>
  <cols>
    <col min="1" max="1" width="3.5703125" style="42" customWidth="1"/>
    <col min="2" max="2" width="5.5703125" style="42" customWidth="1"/>
    <col min="3" max="3" width="19.140625" style="42" customWidth="1"/>
    <col min="4" max="4" width="18" style="42" customWidth="1"/>
    <col min="5" max="5" width="17.42578125" style="42" hidden="1" customWidth="1"/>
    <col min="6" max="6" width="17" style="42" hidden="1" customWidth="1"/>
    <col min="7" max="7" width="16.28515625" style="43" customWidth="1"/>
    <col min="8" max="8" width="16.5703125" style="43" customWidth="1"/>
    <col min="9" max="10" width="7.42578125" style="42" customWidth="1"/>
    <col min="11" max="11" width="7.42578125" style="44" customWidth="1"/>
    <col min="12" max="14" width="8.7109375" style="44" customWidth="1"/>
    <col min="15" max="15" width="13.140625" style="44" customWidth="1"/>
    <col min="16" max="20" width="8.7109375" style="44" customWidth="1"/>
    <col min="21" max="16384" width="11.42578125" style="42"/>
  </cols>
  <sheetData>
    <row r="2" spans="1:20" ht="18.75">
      <c r="A2" s="45" t="s">
        <v>136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>
      <c r="A3" s="46" t="s">
        <v>137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8.75" customHeight="1">
      <c r="A4" s="46" t="s">
        <v>138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8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1.75" customHeight="1">
      <c r="A6" s="45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3" customHeight="1">
      <c r="B7" s="47"/>
      <c r="C7" s="48" t="s">
        <v>4</v>
      </c>
      <c r="D7" s="49"/>
      <c r="E7" s="49"/>
      <c r="F7" s="49"/>
      <c r="G7" s="50"/>
      <c r="H7" s="51"/>
      <c r="I7" s="47"/>
      <c r="J7" s="47"/>
      <c r="K7" s="52"/>
      <c r="L7" s="53" t="s">
        <v>33</v>
      </c>
      <c r="P7" s="80" t="s">
        <v>154</v>
      </c>
    </row>
    <row r="8" spans="1:20" s="54" customFormat="1" ht="33" customHeight="1">
      <c r="B8" s="55" t="s">
        <v>0</v>
      </c>
      <c r="C8" s="55" t="s">
        <v>118</v>
      </c>
      <c r="D8" s="55" t="s">
        <v>139</v>
      </c>
      <c r="E8" s="56" t="s">
        <v>124</v>
      </c>
      <c r="F8" s="56" t="s">
        <v>133</v>
      </c>
      <c r="G8" s="55" t="s">
        <v>140</v>
      </c>
      <c r="H8" s="55" t="s">
        <v>1</v>
      </c>
      <c r="I8" s="55" t="s">
        <v>2</v>
      </c>
      <c r="J8" s="55" t="s">
        <v>120</v>
      </c>
      <c r="K8" s="57" t="s">
        <v>150</v>
      </c>
      <c r="L8" s="58" t="s">
        <v>141</v>
      </c>
      <c r="M8" s="58" t="s">
        <v>142</v>
      </c>
      <c r="N8" s="58" t="s">
        <v>143</v>
      </c>
      <c r="O8" s="58" t="s">
        <v>144</v>
      </c>
      <c r="P8" s="58" t="s">
        <v>145</v>
      </c>
      <c r="Q8" s="58" t="s">
        <v>147</v>
      </c>
      <c r="R8" s="58" t="s">
        <v>146</v>
      </c>
      <c r="S8" s="58" t="s">
        <v>148</v>
      </c>
      <c r="T8" s="58" t="s">
        <v>149</v>
      </c>
    </row>
    <row r="9" spans="1:20" ht="39" customHeight="1">
      <c r="B9" s="59">
        <v>1</v>
      </c>
      <c r="C9" s="60" t="s">
        <v>110</v>
      </c>
      <c r="D9" s="60" t="s">
        <v>111</v>
      </c>
      <c r="E9" s="61"/>
      <c r="F9" s="61"/>
      <c r="G9" s="61">
        <v>2016</v>
      </c>
      <c r="H9" s="61">
        <v>34052068</v>
      </c>
      <c r="I9" s="61" t="s">
        <v>34</v>
      </c>
      <c r="J9" s="61" t="s">
        <v>121</v>
      </c>
      <c r="K9" s="62">
        <v>1.5</v>
      </c>
      <c r="L9" s="63" t="s">
        <v>152</v>
      </c>
      <c r="M9" s="63">
        <v>6</v>
      </c>
      <c r="N9" s="63">
        <v>13.1</v>
      </c>
      <c r="O9" s="64">
        <v>13.5</v>
      </c>
      <c r="P9" s="63">
        <f>(M9+N9+O9)/3</f>
        <v>10.866666666666667</v>
      </c>
      <c r="Q9" s="63">
        <f>P9*0.4</f>
        <v>4.3466666666666667</v>
      </c>
      <c r="R9" s="63">
        <v>11</v>
      </c>
      <c r="S9" s="63">
        <f>R9*0.6</f>
        <v>6.6</v>
      </c>
      <c r="T9" s="63">
        <f>Q9+S9</f>
        <v>10.946666666666665</v>
      </c>
    </row>
    <row r="10" spans="1:20" s="54" customFormat="1" ht="39" customHeight="1">
      <c r="B10" s="59">
        <v>2</v>
      </c>
      <c r="C10" s="60" t="s">
        <v>108</v>
      </c>
      <c r="D10" s="60" t="s">
        <v>109</v>
      </c>
      <c r="E10" s="65">
        <v>35356</v>
      </c>
      <c r="F10" s="61" t="s">
        <v>127</v>
      </c>
      <c r="G10" s="61">
        <v>2017</v>
      </c>
      <c r="H10" s="61">
        <v>34057691</v>
      </c>
      <c r="I10" s="61" t="s">
        <v>134</v>
      </c>
      <c r="J10" s="61" t="s">
        <v>121</v>
      </c>
      <c r="K10" s="62">
        <v>1.5</v>
      </c>
      <c r="L10" s="66">
        <v>2.5</v>
      </c>
      <c r="M10" s="63">
        <f>(K10+L10)*2</f>
        <v>8</v>
      </c>
      <c r="N10" s="67">
        <v>13.58</v>
      </c>
      <c r="O10" s="68">
        <v>14.5</v>
      </c>
      <c r="P10" s="63">
        <f>(M10+N10+O10)/3</f>
        <v>12.026666666666666</v>
      </c>
      <c r="Q10" s="63">
        <f t="shared" ref="Q10:Q45" si="0">P10*0.4</f>
        <v>4.8106666666666662</v>
      </c>
      <c r="R10" s="67">
        <v>3.5</v>
      </c>
      <c r="S10" s="63">
        <f t="shared" ref="S10:S45" si="1">R10*0.6</f>
        <v>2.1</v>
      </c>
      <c r="T10" s="63">
        <f t="shared" ref="T10:T45" si="2">Q10+S10</f>
        <v>6.9106666666666658</v>
      </c>
    </row>
    <row r="11" spans="1:20" s="54" customFormat="1" ht="39" customHeight="1">
      <c r="B11" s="59">
        <v>3</v>
      </c>
      <c r="C11" s="60" t="s">
        <v>106</v>
      </c>
      <c r="D11" s="60" t="s">
        <v>107</v>
      </c>
      <c r="E11" s="65">
        <v>35912</v>
      </c>
      <c r="F11" s="61" t="s">
        <v>127</v>
      </c>
      <c r="G11" s="61">
        <v>2017</v>
      </c>
      <c r="H11" s="61">
        <v>34040459</v>
      </c>
      <c r="I11" s="61" t="s">
        <v>134</v>
      </c>
      <c r="J11" s="61" t="s">
        <v>121</v>
      </c>
      <c r="K11" s="62">
        <v>3</v>
      </c>
      <c r="L11" s="66">
        <v>2</v>
      </c>
      <c r="M11" s="63">
        <f>(K11+L11)*2</f>
        <v>10</v>
      </c>
      <c r="N11" s="67">
        <v>13.66</v>
      </c>
      <c r="O11" s="68">
        <v>13.5</v>
      </c>
      <c r="P11" s="63">
        <f t="shared" ref="P11:P45" si="3">(M11+N11+O11)/3</f>
        <v>12.386666666666665</v>
      </c>
      <c r="Q11" s="63">
        <f t="shared" si="0"/>
        <v>4.9546666666666663</v>
      </c>
      <c r="R11" s="67">
        <v>18.5</v>
      </c>
      <c r="S11" s="63">
        <f t="shared" si="1"/>
        <v>11.1</v>
      </c>
      <c r="T11" s="63">
        <f t="shared" si="2"/>
        <v>16.054666666666666</v>
      </c>
    </row>
    <row r="12" spans="1:20" s="54" customFormat="1" ht="39" customHeight="1">
      <c r="B12" s="59">
        <v>4</v>
      </c>
      <c r="C12" s="69" t="s">
        <v>104</v>
      </c>
      <c r="D12" s="69" t="s">
        <v>105</v>
      </c>
      <c r="E12" s="70"/>
      <c r="F12" s="70"/>
      <c r="G12" s="70"/>
      <c r="H12" s="70">
        <v>35093360</v>
      </c>
      <c r="I12" s="61" t="s">
        <v>34</v>
      </c>
      <c r="J12" s="61" t="s">
        <v>122</v>
      </c>
      <c r="K12" s="62">
        <v>0.5</v>
      </c>
      <c r="L12" s="66">
        <v>1</v>
      </c>
      <c r="M12" s="63">
        <f t="shared" ref="M12:M45" si="4">(K12+L12)*2</f>
        <v>3</v>
      </c>
      <c r="N12" s="71">
        <v>11.25</v>
      </c>
      <c r="O12" s="72">
        <v>10</v>
      </c>
      <c r="P12" s="63">
        <f t="shared" si="3"/>
        <v>8.0833333333333339</v>
      </c>
      <c r="Q12" s="63">
        <f t="shared" si="0"/>
        <v>3.2333333333333338</v>
      </c>
      <c r="R12" s="67">
        <v>2</v>
      </c>
      <c r="S12" s="63">
        <f t="shared" si="1"/>
        <v>1.2</v>
      </c>
      <c r="T12" s="63">
        <f t="shared" si="2"/>
        <v>4.4333333333333336</v>
      </c>
    </row>
    <row r="13" spans="1:20" s="54" customFormat="1" ht="39" customHeight="1">
      <c r="B13" s="59">
        <v>5</v>
      </c>
      <c r="C13" s="60" t="s">
        <v>102</v>
      </c>
      <c r="D13" s="60" t="s">
        <v>103</v>
      </c>
      <c r="E13" s="65">
        <v>36180</v>
      </c>
      <c r="F13" s="61" t="s">
        <v>127</v>
      </c>
      <c r="G13" s="61">
        <v>2017</v>
      </c>
      <c r="H13" s="61">
        <v>34039989</v>
      </c>
      <c r="I13" s="61" t="s">
        <v>134</v>
      </c>
      <c r="J13" s="61" t="s">
        <v>121</v>
      </c>
      <c r="K13" s="62">
        <v>1.5</v>
      </c>
      <c r="L13" s="66">
        <v>4</v>
      </c>
      <c r="M13" s="63">
        <f t="shared" si="4"/>
        <v>11</v>
      </c>
      <c r="N13" s="67">
        <v>14.08</v>
      </c>
      <c r="O13" s="68">
        <v>14</v>
      </c>
      <c r="P13" s="63">
        <f t="shared" si="3"/>
        <v>13.026666666666666</v>
      </c>
      <c r="Q13" s="63">
        <f t="shared" si="0"/>
        <v>5.2106666666666666</v>
      </c>
      <c r="R13" s="67">
        <v>15</v>
      </c>
      <c r="S13" s="63">
        <f t="shared" si="1"/>
        <v>9</v>
      </c>
      <c r="T13" s="63">
        <f t="shared" si="2"/>
        <v>14.210666666666667</v>
      </c>
    </row>
    <row r="14" spans="1:20" s="54" customFormat="1" ht="39" customHeight="1">
      <c r="B14" s="59">
        <v>6</v>
      </c>
      <c r="C14" s="60" t="s">
        <v>100</v>
      </c>
      <c r="D14" s="60" t="s">
        <v>101</v>
      </c>
      <c r="E14" s="61"/>
      <c r="F14" s="61"/>
      <c r="G14" s="61">
        <v>2016</v>
      </c>
      <c r="H14" s="61">
        <v>34046016</v>
      </c>
      <c r="I14" s="61" t="s">
        <v>34</v>
      </c>
      <c r="J14" s="61" t="s">
        <v>121</v>
      </c>
      <c r="K14" s="62">
        <v>4.25</v>
      </c>
      <c r="L14" s="62">
        <v>3.5</v>
      </c>
      <c r="M14" s="63">
        <f t="shared" si="4"/>
        <v>15.5</v>
      </c>
      <c r="N14" s="62">
        <v>14.5</v>
      </c>
      <c r="O14" s="73">
        <v>10</v>
      </c>
      <c r="P14" s="63">
        <f t="shared" si="3"/>
        <v>13.333333333333334</v>
      </c>
      <c r="Q14" s="63">
        <f t="shared" si="0"/>
        <v>5.3333333333333339</v>
      </c>
      <c r="R14" s="67">
        <v>8.5</v>
      </c>
      <c r="S14" s="63">
        <f t="shared" si="1"/>
        <v>5.0999999999999996</v>
      </c>
      <c r="T14" s="63">
        <f t="shared" si="2"/>
        <v>10.433333333333334</v>
      </c>
    </row>
    <row r="15" spans="1:20" s="54" customFormat="1" ht="39" customHeight="1">
      <c r="B15" s="59">
        <v>7</v>
      </c>
      <c r="C15" s="69" t="s">
        <v>98</v>
      </c>
      <c r="D15" s="69" t="s">
        <v>99</v>
      </c>
      <c r="E15" s="65">
        <v>36449</v>
      </c>
      <c r="F15" s="70" t="s">
        <v>125</v>
      </c>
      <c r="G15" s="70">
        <v>2017</v>
      </c>
      <c r="H15" s="70">
        <v>34074083</v>
      </c>
      <c r="I15" s="61" t="s">
        <v>134</v>
      </c>
      <c r="J15" s="61" t="s">
        <v>121</v>
      </c>
      <c r="K15" s="62">
        <v>1.25</v>
      </c>
      <c r="L15" s="62">
        <v>3.5</v>
      </c>
      <c r="M15" s="63">
        <f t="shared" si="4"/>
        <v>9.5</v>
      </c>
      <c r="N15" s="71">
        <v>13.91</v>
      </c>
      <c r="O15" s="72">
        <v>14.5</v>
      </c>
      <c r="P15" s="63">
        <f t="shared" si="3"/>
        <v>12.636666666666665</v>
      </c>
      <c r="Q15" s="63">
        <f t="shared" si="0"/>
        <v>5.054666666666666</v>
      </c>
      <c r="R15" s="67">
        <v>14</v>
      </c>
      <c r="S15" s="63">
        <f t="shared" si="1"/>
        <v>8.4</v>
      </c>
      <c r="T15" s="63">
        <f t="shared" si="2"/>
        <v>13.454666666666666</v>
      </c>
    </row>
    <row r="16" spans="1:20" s="54" customFormat="1" ht="39" customHeight="1">
      <c r="B16" s="59">
        <v>8</v>
      </c>
      <c r="C16" s="69" t="s">
        <v>47</v>
      </c>
      <c r="D16" s="69" t="s">
        <v>48</v>
      </c>
      <c r="E16" s="70"/>
      <c r="F16" s="70"/>
      <c r="G16" s="70">
        <v>2017</v>
      </c>
      <c r="H16" s="70">
        <v>35005069</v>
      </c>
      <c r="I16" s="61" t="s">
        <v>42</v>
      </c>
      <c r="J16" s="61" t="s">
        <v>121</v>
      </c>
      <c r="K16" s="62">
        <v>1.75</v>
      </c>
      <c r="L16" s="62">
        <v>1</v>
      </c>
      <c r="M16" s="63">
        <f t="shared" si="4"/>
        <v>5.5</v>
      </c>
      <c r="N16" s="71">
        <v>14.5</v>
      </c>
      <c r="O16" s="72">
        <v>11</v>
      </c>
      <c r="P16" s="63">
        <f t="shared" si="3"/>
        <v>10.333333333333334</v>
      </c>
      <c r="Q16" s="63">
        <f t="shared" si="0"/>
        <v>4.1333333333333337</v>
      </c>
      <c r="R16" s="67">
        <v>10.5</v>
      </c>
      <c r="S16" s="63">
        <f t="shared" si="1"/>
        <v>6.3</v>
      </c>
      <c r="T16" s="63">
        <f t="shared" si="2"/>
        <v>10.433333333333334</v>
      </c>
    </row>
    <row r="17" spans="2:20" s="54" customFormat="1" ht="39" customHeight="1">
      <c r="B17" s="59">
        <v>9</v>
      </c>
      <c r="C17" s="60" t="s">
        <v>96</v>
      </c>
      <c r="D17" s="60" t="s">
        <v>97</v>
      </c>
      <c r="E17" s="61"/>
      <c r="F17" s="61"/>
      <c r="G17" s="61">
        <v>2016</v>
      </c>
      <c r="H17" s="61">
        <v>34003423</v>
      </c>
      <c r="I17" s="61" t="s">
        <v>34</v>
      </c>
      <c r="J17" s="61" t="s">
        <v>121</v>
      </c>
      <c r="K17" s="62"/>
      <c r="L17" s="62"/>
      <c r="M17" s="63">
        <f t="shared" si="4"/>
        <v>0</v>
      </c>
      <c r="N17" s="71"/>
      <c r="O17" s="72"/>
      <c r="P17" s="63">
        <f t="shared" si="3"/>
        <v>0</v>
      </c>
      <c r="Q17" s="63">
        <f t="shared" si="0"/>
        <v>0</v>
      </c>
      <c r="R17" s="67"/>
      <c r="S17" s="63">
        <f t="shared" si="1"/>
        <v>0</v>
      </c>
      <c r="T17" s="63">
        <f t="shared" si="2"/>
        <v>0</v>
      </c>
    </row>
    <row r="18" spans="2:20" s="54" customFormat="1" ht="39" customHeight="1">
      <c r="B18" s="59">
        <v>10</v>
      </c>
      <c r="C18" s="60" t="s">
        <v>94</v>
      </c>
      <c r="D18" s="60" t="s">
        <v>95</v>
      </c>
      <c r="E18" s="65">
        <v>35979</v>
      </c>
      <c r="F18" s="61" t="s">
        <v>128</v>
      </c>
      <c r="G18" s="61">
        <v>2017</v>
      </c>
      <c r="H18" s="61">
        <v>34077065</v>
      </c>
      <c r="I18" s="61" t="s">
        <v>134</v>
      </c>
      <c r="J18" s="61" t="s">
        <v>121</v>
      </c>
      <c r="K18" s="62">
        <v>2.5</v>
      </c>
      <c r="L18" s="62">
        <v>2.5</v>
      </c>
      <c r="M18" s="63">
        <f t="shared" si="4"/>
        <v>10</v>
      </c>
      <c r="N18" s="71">
        <v>13.66</v>
      </c>
      <c r="O18" s="72">
        <v>11.5</v>
      </c>
      <c r="P18" s="63">
        <f t="shared" si="3"/>
        <v>11.719999999999999</v>
      </c>
      <c r="Q18" s="63">
        <f t="shared" si="0"/>
        <v>4.6879999999999997</v>
      </c>
      <c r="R18" s="67">
        <v>7.5</v>
      </c>
      <c r="S18" s="63">
        <f t="shared" si="1"/>
        <v>4.5</v>
      </c>
      <c r="T18" s="63">
        <f t="shared" si="2"/>
        <v>9.1879999999999988</v>
      </c>
    </row>
    <row r="19" spans="2:20" s="54" customFormat="1" ht="39" customHeight="1">
      <c r="B19" s="59">
        <v>11</v>
      </c>
      <c r="C19" s="60" t="s">
        <v>92</v>
      </c>
      <c r="D19" s="60" t="s">
        <v>93</v>
      </c>
      <c r="E19" s="61"/>
      <c r="F19" s="61"/>
      <c r="G19" s="61">
        <v>2016</v>
      </c>
      <c r="H19" s="61">
        <v>34046029</v>
      </c>
      <c r="I19" s="61" t="s">
        <v>34</v>
      </c>
      <c r="J19" s="61" t="s">
        <v>121</v>
      </c>
      <c r="K19" s="62">
        <v>3</v>
      </c>
      <c r="L19" s="62">
        <v>3.5</v>
      </c>
      <c r="M19" s="63">
        <f t="shared" si="4"/>
        <v>13</v>
      </c>
      <c r="N19" s="71">
        <v>14.5</v>
      </c>
      <c r="O19" s="72">
        <v>10</v>
      </c>
      <c r="P19" s="63">
        <f t="shared" si="3"/>
        <v>12.5</v>
      </c>
      <c r="Q19" s="63">
        <f t="shared" si="0"/>
        <v>5</v>
      </c>
      <c r="R19" s="67">
        <v>6.5</v>
      </c>
      <c r="S19" s="63">
        <f t="shared" si="1"/>
        <v>3.9</v>
      </c>
      <c r="T19" s="63">
        <f t="shared" si="2"/>
        <v>8.9</v>
      </c>
    </row>
    <row r="20" spans="2:20" s="54" customFormat="1" ht="39" customHeight="1">
      <c r="B20" s="59">
        <v>12</v>
      </c>
      <c r="C20" s="74" t="s">
        <v>90</v>
      </c>
      <c r="D20" s="74" t="s">
        <v>91</v>
      </c>
      <c r="E20" s="65">
        <v>36194</v>
      </c>
      <c r="F20" s="75" t="s">
        <v>127</v>
      </c>
      <c r="G20" s="75">
        <v>2017</v>
      </c>
      <c r="H20" s="61">
        <v>34057311</v>
      </c>
      <c r="I20" s="61" t="s">
        <v>134</v>
      </c>
      <c r="J20" s="61" t="s">
        <v>122</v>
      </c>
      <c r="K20" s="62">
        <v>2</v>
      </c>
      <c r="L20" s="62">
        <v>2</v>
      </c>
      <c r="M20" s="63">
        <f t="shared" si="4"/>
        <v>8</v>
      </c>
      <c r="N20" s="71">
        <v>15.5</v>
      </c>
      <c r="O20" s="72">
        <v>13</v>
      </c>
      <c r="P20" s="63">
        <f t="shared" si="3"/>
        <v>12.166666666666666</v>
      </c>
      <c r="Q20" s="63">
        <f t="shared" si="0"/>
        <v>4.8666666666666671</v>
      </c>
      <c r="R20" s="67">
        <v>16.5</v>
      </c>
      <c r="S20" s="63">
        <f t="shared" si="1"/>
        <v>9.9</v>
      </c>
      <c r="T20" s="63">
        <f t="shared" si="2"/>
        <v>14.766666666666667</v>
      </c>
    </row>
    <row r="21" spans="2:20" s="54" customFormat="1" ht="39" customHeight="1">
      <c r="B21" s="59">
        <v>13</v>
      </c>
      <c r="C21" s="60" t="s">
        <v>88</v>
      </c>
      <c r="D21" s="60" t="s">
        <v>89</v>
      </c>
      <c r="E21" s="65">
        <v>35900</v>
      </c>
      <c r="F21" s="61" t="s">
        <v>128</v>
      </c>
      <c r="G21" s="61">
        <v>2017</v>
      </c>
      <c r="H21" s="61">
        <v>34076969</v>
      </c>
      <c r="I21" s="61" t="s">
        <v>134</v>
      </c>
      <c r="J21" s="61" t="s">
        <v>121</v>
      </c>
      <c r="K21" s="62">
        <v>2</v>
      </c>
      <c r="L21" s="62">
        <v>5</v>
      </c>
      <c r="M21" s="63">
        <f t="shared" si="4"/>
        <v>14</v>
      </c>
      <c r="N21" s="71">
        <v>14.33</v>
      </c>
      <c r="O21" s="72">
        <v>14</v>
      </c>
      <c r="P21" s="63">
        <f t="shared" si="3"/>
        <v>14.11</v>
      </c>
      <c r="Q21" s="63">
        <f t="shared" si="0"/>
        <v>5.6440000000000001</v>
      </c>
      <c r="R21" s="67">
        <v>7.5</v>
      </c>
      <c r="S21" s="63">
        <f t="shared" si="1"/>
        <v>4.5</v>
      </c>
      <c r="T21" s="63">
        <f t="shared" si="2"/>
        <v>10.144</v>
      </c>
    </row>
    <row r="22" spans="2:20" s="54" customFormat="1" ht="39" customHeight="1">
      <c r="B22" s="59">
        <v>14</v>
      </c>
      <c r="C22" s="69" t="s">
        <v>86</v>
      </c>
      <c r="D22" s="69" t="s">
        <v>87</v>
      </c>
      <c r="E22" s="65">
        <v>35671</v>
      </c>
      <c r="F22" s="70" t="s">
        <v>127</v>
      </c>
      <c r="G22" s="70">
        <v>2016</v>
      </c>
      <c r="H22" s="70">
        <v>34061299</v>
      </c>
      <c r="I22" s="69" t="s">
        <v>134</v>
      </c>
      <c r="J22" s="69" t="s">
        <v>122</v>
      </c>
      <c r="K22" s="67">
        <v>1.5</v>
      </c>
      <c r="L22" s="62">
        <v>1</v>
      </c>
      <c r="M22" s="63">
        <f t="shared" si="4"/>
        <v>5</v>
      </c>
      <c r="N22" s="71">
        <v>11.6</v>
      </c>
      <c r="O22" s="72">
        <v>13</v>
      </c>
      <c r="P22" s="63">
        <f t="shared" si="3"/>
        <v>9.8666666666666671</v>
      </c>
      <c r="Q22" s="63">
        <f t="shared" si="0"/>
        <v>3.9466666666666672</v>
      </c>
      <c r="R22" s="67">
        <v>7</v>
      </c>
      <c r="S22" s="63">
        <f t="shared" si="1"/>
        <v>4.2</v>
      </c>
      <c r="T22" s="63">
        <f t="shared" si="2"/>
        <v>8.1466666666666683</v>
      </c>
    </row>
    <row r="23" spans="2:20" s="54" customFormat="1" ht="39" customHeight="1">
      <c r="B23" s="59">
        <v>15</v>
      </c>
      <c r="C23" s="69" t="s">
        <v>84</v>
      </c>
      <c r="D23" s="69" t="s">
        <v>85</v>
      </c>
      <c r="E23" s="70"/>
      <c r="F23" s="70"/>
      <c r="G23" s="70">
        <v>2016</v>
      </c>
      <c r="H23" s="70">
        <v>35013899</v>
      </c>
      <c r="I23" s="61" t="s">
        <v>34</v>
      </c>
      <c r="J23" s="61" t="s">
        <v>121</v>
      </c>
      <c r="K23" s="62"/>
      <c r="L23" s="62"/>
      <c r="M23" s="63">
        <f t="shared" si="4"/>
        <v>0</v>
      </c>
      <c r="N23" s="71"/>
      <c r="O23" s="72"/>
      <c r="P23" s="63">
        <f t="shared" si="3"/>
        <v>0</v>
      </c>
      <c r="Q23" s="63">
        <f t="shared" si="0"/>
        <v>0</v>
      </c>
      <c r="R23" s="67"/>
      <c r="S23" s="63">
        <f t="shared" si="1"/>
        <v>0</v>
      </c>
      <c r="T23" s="63">
        <f t="shared" si="2"/>
        <v>0</v>
      </c>
    </row>
    <row r="24" spans="2:20" s="54" customFormat="1" ht="39" customHeight="1">
      <c r="B24" s="59">
        <v>16</v>
      </c>
      <c r="C24" s="60" t="s">
        <v>82</v>
      </c>
      <c r="D24" s="60" t="s">
        <v>83</v>
      </c>
      <c r="E24" s="65">
        <v>36373</v>
      </c>
      <c r="F24" s="61" t="s">
        <v>127</v>
      </c>
      <c r="G24" s="61">
        <v>2017</v>
      </c>
      <c r="H24" s="61">
        <v>34047307</v>
      </c>
      <c r="I24" s="61" t="s">
        <v>134</v>
      </c>
      <c r="J24" s="61" t="s">
        <v>121</v>
      </c>
      <c r="K24" s="62">
        <v>2</v>
      </c>
      <c r="L24" s="62">
        <v>5</v>
      </c>
      <c r="M24" s="63">
        <f t="shared" si="4"/>
        <v>14</v>
      </c>
      <c r="N24" s="71">
        <v>15</v>
      </c>
      <c r="O24" s="72">
        <v>14.5</v>
      </c>
      <c r="P24" s="63">
        <f t="shared" si="3"/>
        <v>14.5</v>
      </c>
      <c r="Q24" s="63">
        <f t="shared" si="0"/>
        <v>5.8000000000000007</v>
      </c>
      <c r="R24" s="67">
        <v>17</v>
      </c>
      <c r="S24" s="63">
        <f t="shared" si="1"/>
        <v>10.199999999999999</v>
      </c>
      <c r="T24" s="63">
        <f t="shared" si="2"/>
        <v>16</v>
      </c>
    </row>
    <row r="25" spans="2:20" s="54" customFormat="1" ht="39" customHeight="1">
      <c r="B25" s="59">
        <v>17</v>
      </c>
      <c r="C25" s="60" t="s">
        <v>80</v>
      </c>
      <c r="D25" s="60" t="s">
        <v>81</v>
      </c>
      <c r="E25" s="65">
        <v>35981</v>
      </c>
      <c r="F25" s="61" t="s">
        <v>129</v>
      </c>
      <c r="G25" s="61">
        <v>2017</v>
      </c>
      <c r="H25" s="61">
        <v>34080657</v>
      </c>
      <c r="I25" s="61" t="s">
        <v>134</v>
      </c>
      <c r="J25" s="61" t="s">
        <v>121</v>
      </c>
      <c r="K25" s="62">
        <v>4</v>
      </c>
      <c r="L25" s="62">
        <v>2.5</v>
      </c>
      <c r="M25" s="63">
        <f t="shared" si="4"/>
        <v>13</v>
      </c>
      <c r="N25" s="71">
        <v>11.58</v>
      </c>
      <c r="O25" s="72">
        <v>14</v>
      </c>
      <c r="P25" s="63">
        <f t="shared" si="3"/>
        <v>12.86</v>
      </c>
      <c r="Q25" s="63">
        <f t="shared" si="0"/>
        <v>5.1440000000000001</v>
      </c>
      <c r="R25" s="67">
        <v>5</v>
      </c>
      <c r="S25" s="63">
        <f t="shared" si="1"/>
        <v>3</v>
      </c>
      <c r="T25" s="63">
        <f t="shared" si="2"/>
        <v>8.1440000000000001</v>
      </c>
    </row>
    <row r="26" spans="2:20" s="54" customFormat="1" ht="39" customHeight="1">
      <c r="B26" s="59">
        <v>18</v>
      </c>
      <c r="C26" s="60" t="s">
        <v>78</v>
      </c>
      <c r="D26" s="60" t="s">
        <v>79</v>
      </c>
      <c r="E26" s="61"/>
      <c r="F26" s="61"/>
      <c r="G26" s="61"/>
      <c r="H26" s="61">
        <v>34044911</v>
      </c>
      <c r="I26" s="61" t="s">
        <v>34</v>
      </c>
      <c r="J26" s="61" t="s">
        <v>122</v>
      </c>
      <c r="K26" s="62">
        <v>1.75</v>
      </c>
      <c r="L26" s="62">
        <v>1</v>
      </c>
      <c r="M26" s="63">
        <f t="shared" si="4"/>
        <v>5.5</v>
      </c>
      <c r="N26" s="71">
        <v>11.75</v>
      </c>
      <c r="O26" s="72">
        <v>11</v>
      </c>
      <c r="P26" s="63">
        <f t="shared" si="3"/>
        <v>9.4166666666666661</v>
      </c>
      <c r="Q26" s="63">
        <f t="shared" si="0"/>
        <v>3.7666666666666666</v>
      </c>
      <c r="R26" s="67">
        <v>7.75</v>
      </c>
      <c r="S26" s="63">
        <f t="shared" si="1"/>
        <v>4.6499999999999995</v>
      </c>
      <c r="T26" s="63">
        <f t="shared" si="2"/>
        <v>8.4166666666666661</v>
      </c>
    </row>
    <row r="27" spans="2:20" s="54" customFormat="1" ht="39" customHeight="1">
      <c r="B27" s="59">
        <v>19</v>
      </c>
      <c r="C27" s="60" t="s">
        <v>76</v>
      </c>
      <c r="D27" s="60" t="s">
        <v>77</v>
      </c>
      <c r="E27" s="65">
        <v>36234</v>
      </c>
      <c r="F27" s="61" t="s">
        <v>130</v>
      </c>
      <c r="G27" s="61">
        <v>2017</v>
      </c>
      <c r="H27" s="61">
        <v>34040421</v>
      </c>
      <c r="I27" s="61" t="s">
        <v>134</v>
      </c>
      <c r="J27" s="61" t="s">
        <v>121</v>
      </c>
      <c r="K27" s="62">
        <v>2</v>
      </c>
      <c r="L27" s="62">
        <v>4</v>
      </c>
      <c r="M27" s="63">
        <f t="shared" si="4"/>
        <v>12</v>
      </c>
      <c r="N27" s="71">
        <v>12.75</v>
      </c>
      <c r="O27" s="72">
        <v>14.5</v>
      </c>
      <c r="P27" s="63">
        <f t="shared" si="3"/>
        <v>13.083333333333334</v>
      </c>
      <c r="Q27" s="63">
        <f t="shared" si="0"/>
        <v>5.2333333333333343</v>
      </c>
      <c r="R27" s="67">
        <v>11.5</v>
      </c>
      <c r="S27" s="63">
        <f t="shared" si="1"/>
        <v>6.8999999999999995</v>
      </c>
      <c r="T27" s="63">
        <f t="shared" si="2"/>
        <v>12.133333333333333</v>
      </c>
    </row>
    <row r="28" spans="2:20" s="54" customFormat="1" ht="39" customHeight="1">
      <c r="B28" s="59">
        <v>20</v>
      </c>
      <c r="C28" s="74" t="s">
        <v>75</v>
      </c>
      <c r="D28" s="74" t="s">
        <v>74</v>
      </c>
      <c r="E28" s="65">
        <v>36058</v>
      </c>
      <c r="F28" s="75" t="s">
        <v>127</v>
      </c>
      <c r="G28" s="75">
        <v>2017</v>
      </c>
      <c r="H28" s="61">
        <v>34040566</v>
      </c>
      <c r="I28" s="61" t="s">
        <v>134</v>
      </c>
      <c r="J28" s="61" t="s">
        <v>121</v>
      </c>
      <c r="K28" s="62">
        <v>4.5</v>
      </c>
      <c r="L28" s="62">
        <v>4</v>
      </c>
      <c r="M28" s="63">
        <f t="shared" si="4"/>
        <v>17</v>
      </c>
      <c r="N28" s="71">
        <v>13.16</v>
      </c>
      <c r="O28" s="72">
        <v>14</v>
      </c>
      <c r="P28" s="63">
        <f t="shared" si="3"/>
        <v>14.719999999999999</v>
      </c>
      <c r="Q28" s="63">
        <f t="shared" si="0"/>
        <v>5.8879999999999999</v>
      </c>
      <c r="R28" s="67">
        <v>11</v>
      </c>
      <c r="S28" s="63">
        <f t="shared" si="1"/>
        <v>6.6</v>
      </c>
      <c r="T28" s="63">
        <f t="shared" si="2"/>
        <v>12.488</v>
      </c>
    </row>
    <row r="29" spans="2:20" s="54" customFormat="1" ht="39" customHeight="1">
      <c r="B29" s="59">
        <v>21</v>
      </c>
      <c r="C29" s="69" t="s">
        <v>49</v>
      </c>
      <c r="D29" s="69" t="s">
        <v>50</v>
      </c>
      <c r="E29" s="70"/>
      <c r="F29" s="70"/>
      <c r="G29" s="70">
        <v>2017</v>
      </c>
      <c r="H29" s="70">
        <v>35030884</v>
      </c>
      <c r="I29" s="61" t="s">
        <v>42</v>
      </c>
      <c r="J29" s="61" t="s">
        <v>121</v>
      </c>
      <c r="K29" s="62">
        <v>2</v>
      </c>
      <c r="L29" s="62">
        <v>2</v>
      </c>
      <c r="M29" s="63">
        <f t="shared" si="4"/>
        <v>8</v>
      </c>
      <c r="N29" s="71">
        <v>13.75</v>
      </c>
      <c r="O29" s="72">
        <v>11</v>
      </c>
      <c r="P29" s="63">
        <f t="shared" si="3"/>
        <v>10.916666666666666</v>
      </c>
      <c r="Q29" s="63">
        <f t="shared" si="0"/>
        <v>4.3666666666666663</v>
      </c>
      <c r="R29" s="67">
        <v>9.25</v>
      </c>
      <c r="S29" s="63">
        <f t="shared" si="1"/>
        <v>5.55</v>
      </c>
      <c r="T29" s="63">
        <f t="shared" si="2"/>
        <v>9.9166666666666661</v>
      </c>
    </row>
    <row r="30" spans="2:20" s="54" customFormat="1" ht="39" customHeight="1">
      <c r="B30" s="59">
        <v>22</v>
      </c>
      <c r="C30" s="69" t="s">
        <v>72</v>
      </c>
      <c r="D30" s="69" t="s">
        <v>73</v>
      </c>
      <c r="E30" s="70"/>
      <c r="F30" s="70"/>
      <c r="G30" s="70">
        <v>2016</v>
      </c>
      <c r="H30" s="70">
        <v>34085508</v>
      </c>
      <c r="I30" s="61" t="s">
        <v>42</v>
      </c>
      <c r="J30" s="61" t="s">
        <v>121</v>
      </c>
      <c r="K30" s="62">
        <v>1</v>
      </c>
      <c r="L30" s="62">
        <v>1.5</v>
      </c>
      <c r="M30" s="63">
        <f t="shared" si="4"/>
        <v>5</v>
      </c>
      <c r="N30" s="71">
        <v>14.3</v>
      </c>
      <c r="O30" s="72">
        <v>16</v>
      </c>
      <c r="P30" s="63">
        <f t="shared" si="3"/>
        <v>11.766666666666666</v>
      </c>
      <c r="Q30" s="63">
        <f t="shared" si="0"/>
        <v>4.7066666666666661</v>
      </c>
      <c r="R30" s="67">
        <v>10.5</v>
      </c>
      <c r="S30" s="63">
        <f t="shared" si="1"/>
        <v>6.3</v>
      </c>
      <c r="T30" s="63">
        <f t="shared" si="2"/>
        <v>11.006666666666666</v>
      </c>
    </row>
    <row r="31" spans="2:20" s="54" customFormat="1" ht="39" customHeight="1">
      <c r="B31" s="59">
        <v>23</v>
      </c>
      <c r="C31" s="69" t="s">
        <v>43</v>
      </c>
      <c r="D31" s="69" t="s">
        <v>44</v>
      </c>
      <c r="E31" s="70"/>
      <c r="F31" s="70"/>
      <c r="G31" s="70">
        <v>2016</v>
      </c>
      <c r="H31" s="70">
        <v>35038831</v>
      </c>
      <c r="I31" s="69" t="s">
        <v>42</v>
      </c>
      <c r="J31" s="69" t="s">
        <v>121</v>
      </c>
      <c r="K31" s="67">
        <v>1.5</v>
      </c>
      <c r="L31" s="62" t="s">
        <v>151</v>
      </c>
      <c r="M31" s="63">
        <v>6</v>
      </c>
      <c r="N31" s="71">
        <v>14.83</v>
      </c>
      <c r="O31" s="72">
        <v>7</v>
      </c>
      <c r="P31" s="63">
        <f t="shared" si="3"/>
        <v>9.2766666666666655</v>
      </c>
      <c r="Q31" s="63">
        <f t="shared" si="0"/>
        <v>3.7106666666666666</v>
      </c>
      <c r="R31" s="67">
        <v>9.5</v>
      </c>
      <c r="S31" s="63">
        <f t="shared" si="1"/>
        <v>5.7</v>
      </c>
      <c r="T31" s="63">
        <f t="shared" si="2"/>
        <v>9.4106666666666676</v>
      </c>
    </row>
    <row r="32" spans="2:20" s="54" customFormat="1" ht="39" customHeight="1">
      <c r="B32" s="59">
        <v>24</v>
      </c>
      <c r="C32" s="69" t="s">
        <v>70</v>
      </c>
      <c r="D32" s="69" t="s">
        <v>71</v>
      </c>
      <c r="E32" s="70" t="s">
        <v>126</v>
      </c>
      <c r="F32" s="70" t="s">
        <v>127</v>
      </c>
      <c r="G32" s="70">
        <v>2017</v>
      </c>
      <c r="H32" s="70">
        <v>34081985</v>
      </c>
      <c r="I32" s="61" t="s">
        <v>134</v>
      </c>
      <c r="J32" s="61" t="s">
        <v>121</v>
      </c>
      <c r="K32" s="62">
        <v>1.5</v>
      </c>
      <c r="L32" s="62">
        <v>2</v>
      </c>
      <c r="M32" s="63">
        <f t="shared" si="4"/>
        <v>7</v>
      </c>
      <c r="N32" s="71">
        <v>14.66</v>
      </c>
      <c r="O32" s="76">
        <v>14.5</v>
      </c>
      <c r="P32" s="63">
        <f t="shared" si="3"/>
        <v>12.053333333333333</v>
      </c>
      <c r="Q32" s="63">
        <f t="shared" si="0"/>
        <v>4.8213333333333335</v>
      </c>
      <c r="R32" s="67">
        <v>11.5</v>
      </c>
      <c r="S32" s="63">
        <f t="shared" si="1"/>
        <v>6.8999999999999995</v>
      </c>
      <c r="T32" s="63">
        <f t="shared" si="2"/>
        <v>11.721333333333334</v>
      </c>
    </row>
    <row r="33" spans="2:20" s="54" customFormat="1" ht="39" customHeight="1">
      <c r="B33" s="59">
        <v>25</v>
      </c>
      <c r="C33" s="60" t="s">
        <v>68</v>
      </c>
      <c r="D33" s="60" t="s">
        <v>69</v>
      </c>
      <c r="E33" s="65">
        <v>36243</v>
      </c>
      <c r="F33" s="61" t="s">
        <v>127</v>
      </c>
      <c r="G33" s="61">
        <v>2017</v>
      </c>
      <c r="H33" s="61">
        <v>34041340</v>
      </c>
      <c r="I33" s="61" t="s">
        <v>134</v>
      </c>
      <c r="J33" s="61" t="s">
        <v>121</v>
      </c>
      <c r="K33" s="62">
        <v>1.5</v>
      </c>
      <c r="L33" s="62">
        <v>4</v>
      </c>
      <c r="M33" s="63">
        <f t="shared" si="4"/>
        <v>11</v>
      </c>
      <c r="N33" s="71">
        <v>13.16</v>
      </c>
      <c r="O33" s="72">
        <v>15.5</v>
      </c>
      <c r="P33" s="63">
        <f t="shared" si="3"/>
        <v>13.219999999999999</v>
      </c>
      <c r="Q33" s="63">
        <f t="shared" si="0"/>
        <v>5.2880000000000003</v>
      </c>
      <c r="R33" s="67">
        <v>10.5</v>
      </c>
      <c r="S33" s="63">
        <f t="shared" si="1"/>
        <v>6.3</v>
      </c>
      <c r="T33" s="63">
        <f t="shared" si="2"/>
        <v>11.588000000000001</v>
      </c>
    </row>
    <row r="34" spans="2:20" s="54" customFormat="1" ht="39" customHeight="1">
      <c r="B34" s="59">
        <v>26</v>
      </c>
      <c r="C34" s="69" t="s">
        <v>45</v>
      </c>
      <c r="D34" s="69" t="s">
        <v>46</v>
      </c>
      <c r="E34" s="70"/>
      <c r="F34" s="70"/>
      <c r="G34" s="70">
        <v>2017</v>
      </c>
      <c r="H34" s="70">
        <v>35094489</v>
      </c>
      <c r="I34" s="69" t="s">
        <v>42</v>
      </c>
      <c r="J34" s="69" t="s">
        <v>121</v>
      </c>
      <c r="K34" s="67"/>
      <c r="L34" s="62"/>
      <c r="M34" s="63">
        <f t="shared" si="4"/>
        <v>0</v>
      </c>
      <c r="N34" s="71"/>
      <c r="O34" s="72"/>
      <c r="P34" s="63">
        <f t="shared" si="3"/>
        <v>0</v>
      </c>
      <c r="Q34" s="63">
        <f t="shared" si="0"/>
        <v>0</v>
      </c>
      <c r="R34" s="67"/>
      <c r="S34" s="63">
        <f t="shared" si="1"/>
        <v>0</v>
      </c>
      <c r="T34" s="63">
        <f t="shared" si="2"/>
        <v>0</v>
      </c>
    </row>
    <row r="35" spans="2:20" s="54" customFormat="1" ht="39" customHeight="1">
      <c r="B35" s="59">
        <v>27</v>
      </c>
      <c r="C35" s="60" t="s">
        <v>67</v>
      </c>
      <c r="D35" s="60" t="s">
        <v>123</v>
      </c>
      <c r="E35" s="65">
        <v>36192</v>
      </c>
      <c r="F35" s="61" t="s">
        <v>125</v>
      </c>
      <c r="G35" s="61">
        <v>2017</v>
      </c>
      <c r="H35" s="61">
        <v>34078664</v>
      </c>
      <c r="I35" s="61" t="s">
        <v>134</v>
      </c>
      <c r="J35" s="61" t="s">
        <v>121</v>
      </c>
      <c r="K35" s="62">
        <v>1.5</v>
      </c>
      <c r="L35" s="62">
        <v>1</v>
      </c>
      <c r="M35" s="63">
        <f t="shared" si="4"/>
        <v>5</v>
      </c>
      <c r="N35" s="71">
        <v>12</v>
      </c>
      <c r="O35" s="72">
        <v>14</v>
      </c>
      <c r="P35" s="63">
        <f t="shared" si="3"/>
        <v>10.333333333333334</v>
      </c>
      <c r="Q35" s="63">
        <f t="shared" si="0"/>
        <v>4.1333333333333337</v>
      </c>
      <c r="R35" s="67">
        <v>8</v>
      </c>
      <c r="S35" s="63">
        <f t="shared" si="1"/>
        <v>4.8</v>
      </c>
      <c r="T35" s="63">
        <f t="shared" si="2"/>
        <v>8.9333333333333336</v>
      </c>
    </row>
    <row r="36" spans="2:20" s="54" customFormat="1" ht="39" customHeight="1">
      <c r="B36" s="59">
        <v>28</v>
      </c>
      <c r="C36" s="60" t="s">
        <v>65</v>
      </c>
      <c r="D36" s="60" t="s">
        <v>66</v>
      </c>
      <c r="E36" s="65">
        <v>35953</v>
      </c>
      <c r="F36" s="61" t="s">
        <v>127</v>
      </c>
      <c r="G36" s="61">
        <v>2016</v>
      </c>
      <c r="H36" s="61">
        <v>34040018</v>
      </c>
      <c r="I36" s="61" t="s">
        <v>134</v>
      </c>
      <c r="J36" s="61" t="s">
        <v>121</v>
      </c>
      <c r="K36" s="62">
        <v>3.5</v>
      </c>
      <c r="L36" s="62">
        <v>3.5</v>
      </c>
      <c r="M36" s="63">
        <f t="shared" si="4"/>
        <v>14</v>
      </c>
      <c r="N36" s="71">
        <v>14.33</v>
      </c>
      <c r="O36" s="72">
        <v>16</v>
      </c>
      <c r="P36" s="63">
        <f t="shared" si="3"/>
        <v>14.776666666666666</v>
      </c>
      <c r="Q36" s="63">
        <f t="shared" si="0"/>
        <v>5.9106666666666667</v>
      </c>
      <c r="R36" s="67">
        <v>10.5</v>
      </c>
      <c r="S36" s="63">
        <f t="shared" si="1"/>
        <v>6.3</v>
      </c>
      <c r="T36" s="63">
        <f t="shared" si="2"/>
        <v>12.210666666666667</v>
      </c>
    </row>
    <row r="37" spans="2:20" s="54" customFormat="1" ht="39" customHeight="1">
      <c r="B37" s="59">
        <v>29</v>
      </c>
      <c r="C37" s="60" t="s">
        <v>63</v>
      </c>
      <c r="D37" s="60" t="s">
        <v>64</v>
      </c>
      <c r="E37" s="61"/>
      <c r="F37" s="61"/>
      <c r="G37" s="61">
        <v>2015</v>
      </c>
      <c r="H37" s="61" t="s">
        <v>36</v>
      </c>
      <c r="I37" s="61" t="s">
        <v>34</v>
      </c>
      <c r="J37" s="61" t="s">
        <v>122</v>
      </c>
      <c r="K37" s="62"/>
      <c r="L37" s="62"/>
      <c r="M37" s="63">
        <f t="shared" si="4"/>
        <v>0</v>
      </c>
      <c r="N37" s="71"/>
      <c r="O37" s="72"/>
      <c r="P37" s="63">
        <f t="shared" si="3"/>
        <v>0</v>
      </c>
      <c r="Q37" s="63">
        <f t="shared" si="0"/>
        <v>0</v>
      </c>
      <c r="R37" s="67"/>
      <c r="S37" s="63">
        <f t="shared" si="1"/>
        <v>0</v>
      </c>
      <c r="T37" s="63">
        <f t="shared" si="2"/>
        <v>0</v>
      </c>
    </row>
    <row r="38" spans="2:20" s="54" customFormat="1" ht="39" customHeight="1">
      <c r="B38" s="59">
        <v>30</v>
      </c>
      <c r="C38" s="60" t="s">
        <v>61</v>
      </c>
      <c r="D38" s="60" t="s">
        <v>62</v>
      </c>
      <c r="E38" s="65">
        <v>36530</v>
      </c>
      <c r="F38" s="61" t="s">
        <v>132</v>
      </c>
      <c r="G38" s="61">
        <v>2017</v>
      </c>
      <c r="H38" s="61" t="s">
        <v>35</v>
      </c>
      <c r="I38" s="61" t="s">
        <v>134</v>
      </c>
      <c r="J38" s="61" t="s">
        <v>122</v>
      </c>
      <c r="K38" s="62">
        <v>2.5</v>
      </c>
      <c r="L38" s="62">
        <v>3.5</v>
      </c>
      <c r="M38" s="63">
        <f t="shared" si="4"/>
        <v>12</v>
      </c>
      <c r="N38" s="71">
        <v>13</v>
      </c>
      <c r="O38" s="72">
        <v>13</v>
      </c>
      <c r="P38" s="63">
        <f t="shared" si="3"/>
        <v>12.666666666666666</v>
      </c>
      <c r="Q38" s="63">
        <f t="shared" si="0"/>
        <v>5.0666666666666664</v>
      </c>
      <c r="R38" s="67">
        <v>4</v>
      </c>
      <c r="S38" s="63">
        <f t="shared" si="1"/>
        <v>2.4</v>
      </c>
      <c r="T38" s="63">
        <f t="shared" si="2"/>
        <v>7.4666666666666668</v>
      </c>
    </row>
    <row r="39" spans="2:20" s="54" customFormat="1" ht="39" customHeight="1">
      <c r="B39" s="59">
        <v>31</v>
      </c>
      <c r="C39" s="60" t="s">
        <v>59</v>
      </c>
      <c r="D39" s="60" t="s">
        <v>60</v>
      </c>
      <c r="E39" s="65">
        <v>35976</v>
      </c>
      <c r="F39" s="61" t="s">
        <v>130</v>
      </c>
      <c r="G39" s="61">
        <v>2017</v>
      </c>
      <c r="H39" s="61" t="s">
        <v>39</v>
      </c>
      <c r="I39" s="61" t="s">
        <v>134</v>
      </c>
      <c r="J39" s="61" t="s">
        <v>121</v>
      </c>
      <c r="K39" s="62">
        <v>2</v>
      </c>
      <c r="L39" s="62">
        <v>4</v>
      </c>
      <c r="M39" s="63">
        <f t="shared" si="4"/>
        <v>12</v>
      </c>
      <c r="N39" s="71">
        <v>13.33</v>
      </c>
      <c r="O39" s="72">
        <v>15</v>
      </c>
      <c r="P39" s="63">
        <f t="shared" si="3"/>
        <v>13.443333333333333</v>
      </c>
      <c r="Q39" s="63">
        <f t="shared" si="0"/>
        <v>5.3773333333333335</v>
      </c>
      <c r="R39" s="67">
        <v>8.5</v>
      </c>
      <c r="S39" s="63">
        <f t="shared" si="1"/>
        <v>5.0999999999999996</v>
      </c>
      <c r="T39" s="63">
        <f t="shared" si="2"/>
        <v>10.477333333333334</v>
      </c>
    </row>
    <row r="40" spans="2:20" s="54" customFormat="1" ht="39" customHeight="1">
      <c r="B40" s="59">
        <v>32</v>
      </c>
      <c r="C40" s="69" t="s">
        <v>54</v>
      </c>
      <c r="D40" s="69" t="s">
        <v>55</v>
      </c>
      <c r="E40" s="70"/>
      <c r="F40" s="70"/>
      <c r="G40" s="70">
        <v>2017</v>
      </c>
      <c r="H40" s="70" t="s">
        <v>56</v>
      </c>
      <c r="I40" s="61" t="s">
        <v>42</v>
      </c>
      <c r="J40" s="61" t="s">
        <v>121</v>
      </c>
      <c r="K40" s="62">
        <v>1.5</v>
      </c>
      <c r="L40" s="71">
        <v>2.5</v>
      </c>
      <c r="M40" s="63">
        <f t="shared" si="4"/>
        <v>8</v>
      </c>
      <c r="N40" s="71">
        <v>14.75</v>
      </c>
      <c r="O40" s="72">
        <v>16.5</v>
      </c>
      <c r="P40" s="63">
        <f t="shared" si="3"/>
        <v>13.083333333333334</v>
      </c>
      <c r="Q40" s="63">
        <f t="shared" si="0"/>
        <v>5.2333333333333343</v>
      </c>
      <c r="R40" s="67">
        <v>14.5</v>
      </c>
      <c r="S40" s="63">
        <f t="shared" si="1"/>
        <v>8.6999999999999993</v>
      </c>
      <c r="T40" s="63">
        <f t="shared" si="2"/>
        <v>13.933333333333334</v>
      </c>
    </row>
    <row r="41" spans="2:20" s="54" customFormat="1" ht="39" customHeight="1">
      <c r="B41" s="59">
        <v>33</v>
      </c>
      <c r="C41" s="69" t="s">
        <v>51</v>
      </c>
      <c r="D41" s="69" t="s">
        <v>52</v>
      </c>
      <c r="E41" s="70"/>
      <c r="F41" s="70"/>
      <c r="G41" s="70">
        <v>2017</v>
      </c>
      <c r="H41" s="70" t="s">
        <v>53</v>
      </c>
      <c r="I41" s="61" t="s">
        <v>42</v>
      </c>
      <c r="J41" s="61" t="s">
        <v>121</v>
      </c>
      <c r="K41" s="62">
        <v>1.5</v>
      </c>
      <c r="L41" s="71">
        <v>2.5</v>
      </c>
      <c r="M41" s="63">
        <f t="shared" si="4"/>
        <v>8</v>
      </c>
      <c r="N41" s="71">
        <v>12.83</v>
      </c>
      <c r="O41" s="72">
        <v>16.5</v>
      </c>
      <c r="P41" s="63">
        <f t="shared" si="3"/>
        <v>12.443333333333333</v>
      </c>
      <c r="Q41" s="63">
        <f t="shared" si="0"/>
        <v>4.9773333333333341</v>
      </c>
      <c r="R41" s="67">
        <v>13</v>
      </c>
      <c r="S41" s="63">
        <f t="shared" si="1"/>
        <v>7.8</v>
      </c>
      <c r="T41" s="63">
        <f t="shared" si="2"/>
        <v>12.777333333333335</v>
      </c>
    </row>
    <row r="42" spans="2:20" s="54" customFormat="1" ht="39" customHeight="1">
      <c r="B42" s="59">
        <v>34</v>
      </c>
      <c r="C42" s="69" t="s">
        <v>57</v>
      </c>
      <c r="D42" s="69" t="s">
        <v>58</v>
      </c>
      <c r="E42" s="70"/>
      <c r="F42" s="70"/>
      <c r="G42" s="70">
        <v>2016</v>
      </c>
      <c r="H42" s="70" t="s">
        <v>41</v>
      </c>
      <c r="I42" s="61" t="s">
        <v>42</v>
      </c>
      <c r="J42" s="61" t="s">
        <v>122</v>
      </c>
      <c r="K42" s="62">
        <v>3.5</v>
      </c>
      <c r="L42" s="71">
        <v>1</v>
      </c>
      <c r="M42" s="63">
        <f t="shared" si="4"/>
        <v>9</v>
      </c>
      <c r="N42" s="71">
        <v>14</v>
      </c>
      <c r="O42" s="72">
        <v>0</v>
      </c>
      <c r="P42" s="63">
        <f t="shared" si="3"/>
        <v>7.666666666666667</v>
      </c>
      <c r="Q42" s="63">
        <f t="shared" si="0"/>
        <v>3.0666666666666669</v>
      </c>
      <c r="R42" s="67">
        <v>9</v>
      </c>
      <c r="S42" s="63">
        <f t="shared" si="1"/>
        <v>5.3999999999999995</v>
      </c>
      <c r="T42" s="63">
        <f t="shared" si="2"/>
        <v>8.4666666666666668</v>
      </c>
    </row>
    <row r="43" spans="2:20" s="54" customFormat="1" ht="39" customHeight="1">
      <c r="B43" s="59">
        <v>35</v>
      </c>
      <c r="C43" s="60" t="s">
        <v>112</v>
      </c>
      <c r="D43" s="60" t="s">
        <v>113</v>
      </c>
      <c r="E43" s="65">
        <v>36026</v>
      </c>
      <c r="F43" s="61" t="s">
        <v>130</v>
      </c>
      <c r="G43" s="61">
        <v>2017</v>
      </c>
      <c r="H43" s="61" t="s">
        <v>38</v>
      </c>
      <c r="I43" s="61" t="s">
        <v>134</v>
      </c>
      <c r="J43" s="61" t="s">
        <v>122</v>
      </c>
      <c r="K43" s="62">
        <v>1.5</v>
      </c>
      <c r="L43" s="71">
        <v>0.25</v>
      </c>
      <c r="M43" s="63">
        <f t="shared" si="4"/>
        <v>3.5</v>
      </c>
      <c r="N43" s="71">
        <v>12.5</v>
      </c>
      <c r="O43" s="72">
        <v>12.5</v>
      </c>
      <c r="P43" s="63">
        <f t="shared" si="3"/>
        <v>9.5</v>
      </c>
      <c r="Q43" s="63">
        <f t="shared" si="0"/>
        <v>3.8000000000000003</v>
      </c>
      <c r="R43" s="67">
        <v>5</v>
      </c>
      <c r="S43" s="63">
        <f t="shared" si="1"/>
        <v>3</v>
      </c>
      <c r="T43" s="63">
        <f t="shared" si="2"/>
        <v>6.8000000000000007</v>
      </c>
    </row>
    <row r="44" spans="2:20" s="54" customFormat="1" ht="39" customHeight="1">
      <c r="B44" s="59">
        <v>36</v>
      </c>
      <c r="C44" s="60" t="s">
        <v>114</v>
      </c>
      <c r="D44" s="60" t="s">
        <v>115</v>
      </c>
      <c r="E44" s="65">
        <v>36570</v>
      </c>
      <c r="F44" s="61" t="s">
        <v>131</v>
      </c>
      <c r="G44" s="61">
        <v>2017</v>
      </c>
      <c r="H44" s="61" t="s">
        <v>40</v>
      </c>
      <c r="I44" s="61" t="s">
        <v>134</v>
      </c>
      <c r="J44" s="61" t="s">
        <v>121</v>
      </c>
      <c r="K44" s="62">
        <v>3.5</v>
      </c>
      <c r="L44" s="71">
        <v>3.5</v>
      </c>
      <c r="M44" s="63">
        <f t="shared" si="4"/>
        <v>14</v>
      </c>
      <c r="N44" s="71">
        <v>15.16</v>
      </c>
      <c r="O44" s="72">
        <v>13</v>
      </c>
      <c r="P44" s="63">
        <f t="shared" si="3"/>
        <v>14.053333333333333</v>
      </c>
      <c r="Q44" s="63">
        <f t="shared" si="0"/>
        <v>5.6213333333333333</v>
      </c>
      <c r="R44" s="67">
        <v>16.5</v>
      </c>
      <c r="S44" s="63">
        <f t="shared" si="1"/>
        <v>9.9</v>
      </c>
      <c r="T44" s="63">
        <f t="shared" si="2"/>
        <v>15.521333333333335</v>
      </c>
    </row>
    <row r="45" spans="2:20" s="54" customFormat="1" ht="39" customHeight="1">
      <c r="B45" s="59">
        <v>37</v>
      </c>
      <c r="C45" s="60" t="s">
        <v>116</v>
      </c>
      <c r="D45" s="60" t="s">
        <v>117</v>
      </c>
      <c r="E45" s="65">
        <v>36003</v>
      </c>
      <c r="F45" s="61" t="s">
        <v>127</v>
      </c>
      <c r="G45" s="61">
        <v>2016</v>
      </c>
      <c r="H45" s="61" t="s">
        <v>37</v>
      </c>
      <c r="I45" s="61" t="s">
        <v>134</v>
      </c>
      <c r="J45" s="61" t="s">
        <v>121</v>
      </c>
      <c r="K45" s="62">
        <v>1</v>
      </c>
      <c r="L45" s="67">
        <v>3</v>
      </c>
      <c r="M45" s="63">
        <f t="shared" si="4"/>
        <v>8</v>
      </c>
      <c r="N45" s="67">
        <v>14.33</v>
      </c>
      <c r="O45" s="68">
        <v>16</v>
      </c>
      <c r="P45" s="63">
        <f t="shared" si="3"/>
        <v>12.776666666666666</v>
      </c>
      <c r="Q45" s="63">
        <f t="shared" si="0"/>
        <v>5.1106666666666669</v>
      </c>
      <c r="R45" s="67">
        <v>12.5</v>
      </c>
      <c r="S45" s="63">
        <f t="shared" si="1"/>
        <v>7.5</v>
      </c>
      <c r="T45" s="63">
        <f t="shared" si="2"/>
        <v>12.610666666666667</v>
      </c>
    </row>
    <row r="46" spans="2:20" ht="18.75">
      <c r="D46" s="77" t="s">
        <v>153</v>
      </c>
      <c r="L46" s="78"/>
      <c r="M46" s="78"/>
      <c r="N46" s="78"/>
      <c r="O46" s="78"/>
      <c r="P46" s="79"/>
    </row>
  </sheetData>
  <mergeCells count="5">
    <mergeCell ref="A2:T2"/>
    <mergeCell ref="A3:T3"/>
    <mergeCell ref="A4:T4"/>
    <mergeCell ref="A5:T5"/>
    <mergeCell ref="A6:T6"/>
  </mergeCells>
  <pageMargins left="0.3" right="0.7" top="0.36" bottom="0.24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Répétitifes</vt:lpstr>
      <vt:lpstr>Feuil1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2020-02-13T07:35:32Z</cp:lastPrinted>
  <dcterms:created xsi:type="dcterms:W3CDTF">2018-09-13T10:39:51Z</dcterms:created>
  <dcterms:modified xsi:type="dcterms:W3CDTF">2020-02-13T07:36:26Z</dcterms:modified>
</cp:coreProperties>
</file>